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yos\Desktop\"/>
    </mc:Choice>
  </mc:AlternateContent>
  <xr:revisionPtr revIDLastSave="0" documentId="13_ncr:1_{F304E86C-6C9A-48E1-AACC-279941D7DC9F}" xr6:coauthVersionLast="40" xr6:coauthVersionMax="40" xr10:uidLastSave="{00000000-0000-0000-0000-000000000000}"/>
  <bookViews>
    <workbookView xWindow="0" yWindow="0" windowWidth="20490" windowHeight="8865" xr2:uid="{89636408-E12E-4E29-AF20-A27D9DDDD88A}"/>
  </bookViews>
  <sheets>
    <sheet name="3年育成星取り表" sheetId="1" r:id="rId1"/>
    <sheet name="2年育成星取り表" sheetId="2" r:id="rId2"/>
  </sheets>
  <definedNames>
    <definedName name="_xlnm.Print_Area" localSheetId="1">'2年育成星取り表'!$A$2:$Z$41</definedName>
    <definedName name="_xlnm.Print_Area" localSheetId="0">'3年育成星取り表'!$A$2:$Z$51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2" l="1"/>
  <c r="U38" i="2"/>
  <c r="O38" i="2"/>
  <c r="U36" i="2"/>
  <c r="O36" i="2"/>
  <c r="O32" i="2"/>
  <c r="U30" i="2"/>
  <c r="U28" i="2"/>
  <c r="U26" i="2"/>
  <c r="O26" i="2"/>
  <c r="U24" i="2"/>
  <c r="O24" i="2"/>
  <c r="U22" i="2"/>
  <c r="O22" i="2"/>
  <c r="U20" i="2"/>
  <c r="O20" i="2"/>
  <c r="X11" i="2"/>
  <c r="W11" i="2"/>
  <c r="V11" i="2"/>
  <c r="A11" i="2"/>
  <c r="X10" i="2"/>
  <c r="W10" i="2"/>
  <c r="V10" i="2"/>
  <c r="A10" i="2"/>
  <c r="X9" i="2"/>
  <c r="W9" i="2"/>
  <c r="V9" i="2"/>
  <c r="A9" i="2"/>
  <c r="X8" i="2"/>
  <c r="W8" i="2"/>
  <c r="V8" i="2"/>
  <c r="A8" i="2"/>
  <c r="X7" i="2"/>
  <c r="W7" i="2"/>
  <c r="Y7" i="2"/>
  <c r="V7" i="2"/>
  <c r="A7" i="2"/>
  <c r="Y8" i="2"/>
  <c r="Y9" i="2"/>
  <c r="Y10" i="2"/>
  <c r="Y11" i="2"/>
  <c r="V7" i="1"/>
  <c r="A12" i="1"/>
  <c r="A11" i="1"/>
  <c r="A10" i="1"/>
  <c r="A9" i="1"/>
  <c r="A8" i="1"/>
  <c r="A7" i="1"/>
  <c r="U48" i="1"/>
  <c r="O48" i="1"/>
  <c r="U46" i="1"/>
  <c r="O46" i="1"/>
  <c r="U44" i="1"/>
  <c r="O44" i="1"/>
  <c r="U42" i="1"/>
  <c r="O42" i="1"/>
  <c r="U40" i="1"/>
  <c r="O40" i="1"/>
  <c r="U38" i="1"/>
  <c r="O38" i="1"/>
  <c r="U36" i="1"/>
  <c r="O36" i="1"/>
  <c r="U34" i="1"/>
  <c r="O34" i="1"/>
  <c r="U32" i="1"/>
  <c r="O32" i="1"/>
  <c r="U30" i="1"/>
  <c r="O30" i="1"/>
  <c r="U28" i="1"/>
  <c r="O28" i="1"/>
  <c r="U26" i="1"/>
  <c r="O26" i="1"/>
  <c r="U24" i="1"/>
  <c r="O24" i="1"/>
  <c r="U22" i="1"/>
  <c r="O22" i="1"/>
  <c r="U20" i="1"/>
  <c r="O20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W8" i="1"/>
  <c r="V8" i="1"/>
  <c r="X7" i="1"/>
  <c r="W7" i="1"/>
  <c r="Y8" i="1"/>
  <c r="Y10" i="1"/>
  <c r="Y12" i="1"/>
  <c r="Y7" i="1"/>
  <c r="Y9" i="1"/>
  <c r="Y11" i="1"/>
</calcChain>
</file>

<file path=xl/sharedStrings.xml><?xml version="1.0" encoding="utf-8"?>
<sst xmlns="http://schemas.openxmlformats.org/spreadsheetml/2006/main" count="270" uniqueCount="70">
  <si>
    <t>ブロック運営委員　小竹小Ｓ．Ｃ．</t>
    <rPh sb="4" eb="6">
      <t>ウンエイ</t>
    </rPh>
    <rPh sb="6" eb="8">
      <t>イイン</t>
    </rPh>
    <rPh sb="9" eb="11">
      <t>コタケ</t>
    </rPh>
    <rPh sb="11" eb="12">
      <t>ショウ</t>
    </rPh>
    <phoneticPr fontId="3"/>
  </si>
  <si>
    <t>勝点</t>
    <rPh sb="0" eb="1">
      <t>カ</t>
    </rPh>
    <rPh sb="1" eb="2">
      <t>テン</t>
    </rPh>
    <phoneticPr fontId="7"/>
  </si>
  <si>
    <t>得点</t>
    <rPh sb="0" eb="2">
      <t>トクテン</t>
    </rPh>
    <phoneticPr fontId="7"/>
  </si>
  <si>
    <t>失点</t>
    <rPh sb="0" eb="2">
      <t>シッテン</t>
    </rPh>
    <phoneticPr fontId="7"/>
  </si>
  <si>
    <t>差</t>
    <rPh sb="0" eb="1">
      <t>サ</t>
    </rPh>
    <phoneticPr fontId="7"/>
  </si>
  <si>
    <t>順位</t>
    <rPh sb="0" eb="2">
      <t>ジュンイ</t>
    </rPh>
    <phoneticPr fontId="4"/>
  </si>
  <si>
    <t>※順位決定　　1．勝点　　2．得失点差　　3．総得点　　4．当該チーム間の成績</t>
  </si>
  <si>
    <t>※試合方法　　8人制、15分ハーフ、休憩5分、自由交代制、相互審判</t>
  </si>
  <si>
    <t>月／日</t>
    <rPh sb="0" eb="1">
      <t>ツキ</t>
    </rPh>
    <rPh sb="2" eb="3">
      <t>ヒ</t>
    </rPh>
    <phoneticPr fontId="7"/>
  </si>
  <si>
    <t>開始時間</t>
    <rPh sb="0" eb="2">
      <t>カイシ</t>
    </rPh>
    <rPh sb="2" eb="4">
      <t>ジカン</t>
    </rPh>
    <phoneticPr fontId="7"/>
  </si>
  <si>
    <t>会場</t>
    <rPh sb="0" eb="2">
      <t>カイジョウ</t>
    </rPh>
    <phoneticPr fontId="7"/>
  </si>
  <si>
    <t>チーム</t>
    <phoneticPr fontId="7"/>
  </si>
  <si>
    <t>チーム</t>
  </si>
  <si>
    <t>主審</t>
    <rPh sb="0" eb="2">
      <t>シュシン</t>
    </rPh>
    <phoneticPr fontId="7"/>
  </si>
  <si>
    <t>予備審</t>
    <rPh sb="0" eb="2">
      <t>ヨビ</t>
    </rPh>
    <rPh sb="2" eb="3">
      <t>シン</t>
    </rPh>
    <phoneticPr fontId="3"/>
  </si>
  <si>
    <t>土</t>
    <rPh sb="0" eb="1">
      <t>ツチ</t>
    </rPh>
    <phoneticPr fontId="7"/>
  </si>
  <si>
    <t>小竹小</t>
    <rPh sb="0" eb="2">
      <t>コタケ</t>
    </rPh>
    <rPh sb="2" eb="3">
      <t>ショウ</t>
    </rPh>
    <phoneticPr fontId="7"/>
  </si>
  <si>
    <t>VS</t>
    <phoneticPr fontId="7"/>
  </si>
  <si>
    <t>小竹</t>
    <rPh sb="0" eb="2">
      <t>コタケ</t>
    </rPh>
    <phoneticPr fontId="3"/>
  </si>
  <si>
    <t>富士見台</t>
    <rPh sb="0" eb="4">
      <t>フジミダイ</t>
    </rPh>
    <phoneticPr fontId="3"/>
  </si>
  <si>
    <t>平成30年度　練馬区少年サッカー育成大会　東3年生の部　Aブロック</t>
    <rPh sb="0" eb="2">
      <t>ヘイセイ</t>
    </rPh>
    <rPh sb="4" eb="6">
      <t>ネンド</t>
    </rPh>
    <rPh sb="7" eb="10">
      <t>ネリマク</t>
    </rPh>
    <rPh sb="10" eb="12">
      <t>ショウネン</t>
    </rPh>
    <rPh sb="16" eb="18">
      <t>イクセイ</t>
    </rPh>
    <rPh sb="18" eb="20">
      <t>タイカイ</t>
    </rPh>
    <rPh sb="21" eb="22">
      <t>ヒガシ</t>
    </rPh>
    <rPh sb="23" eb="24">
      <t>ネン</t>
    </rPh>
    <rPh sb="24" eb="25">
      <t>セイ</t>
    </rPh>
    <rPh sb="26" eb="27">
      <t>ブ</t>
    </rPh>
    <phoneticPr fontId="4"/>
  </si>
  <si>
    <t>PELADA　FC</t>
    <phoneticPr fontId="7"/>
  </si>
  <si>
    <t>南が丘ＳＣ</t>
    <rPh sb="0" eb="1">
      <t>ミナミ</t>
    </rPh>
    <rPh sb="2" eb="3">
      <t>オカ</t>
    </rPh>
    <phoneticPr fontId="7"/>
  </si>
  <si>
    <t>FC富士見台</t>
    <rPh sb="2" eb="6">
      <t>フジミダイ</t>
    </rPh>
    <phoneticPr fontId="7"/>
  </si>
  <si>
    <t>練馬東小SC</t>
    <rPh sb="0" eb="2">
      <t>ネリマ</t>
    </rPh>
    <rPh sb="2" eb="3">
      <t>ヒガシ</t>
    </rPh>
    <rPh sb="3" eb="4">
      <t>ショウ</t>
    </rPh>
    <phoneticPr fontId="7"/>
  </si>
  <si>
    <t>光が丘少年SC
隼</t>
    <rPh sb="0" eb="1">
      <t>ヒカリ</t>
    </rPh>
    <rPh sb="2" eb="3">
      <t>オカ</t>
    </rPh>
    <rPh sb="3" eb="5">
      <t>ショウネン</t>
    </rPh>
    <rPh sb="8" eb="9">
      <t>ハヤブサ</t>
    </rPh>
    <phoneticPr fontId="7"/>
  </si>
  <si>
    <t>小竹小SC</t>
    <rPh sb="0" eb="2">
      <t>コタケ</t>
    </rPh>
    <rPh sb="2" eb="3">
      <t>ショウ</t>
    </rPh>
    <phoneticPr fontId="7"/>
  </si>
  <si>
    <t>富士見台</t>
    <phoneticPr fontId="7"/>
  </si>
  <si>
    <t>南が丘</t>
    <rPh sb="0" eb="1">
      <t>ミナミ</t>
    </rPh>
    <rPh sb="2" eb="3">
      <t>オカ</t>
    </rPh>
    <phoneticPr fontId="3"/>
  </si>
  <si>
    <t>隼</t>
    <rPh sb="0" eb="1">
      <t>ハヤブサ</t>
    </rPh>
    <phoneticPr fontId="3"/>
  </si>
  <si>
    <t>富士見台小</t>
    <rPh sb="0" eb="4">
      <t>フジミダイ</t>
    </rPh>
    <rPh sb="4" eb="5">
      <t>ショウ</t>
    </rPh>
    <phoneticPr fontId="7"/>
  </si>
  <si>
    <t>月</t>
    <rPh sb="0" eb="1">
      <t>ゲツ</t>
    </rPh>
    <phoneticPr fontId="7"/>
  </si>
  <si>
    <t>△</t>
    <phoneticPr fontId="3"/>
  </si>
  <si>
    <t>○</t>
    <phoneticPr fontId="3"/>
  </si>
  <si>
    <t>●</t>
  </si>
  <si>
    <t>平成30年度　練馬区少年サッカー育成大会　東2年生の部　Aブロック</t>
    <rPh sb="0" eb="2">
      <t>ヘイセイ</t>
    </rPh>
    <rPh sb="4" eb="6">
      <t>ネンド</t>
    </rPh>
    <rPh sb="7" eb="10">
      <t>ネリマク</t>
    </rPh>
    <rPh sb="10" eb="12">
      <t>ショウネン</t>
    </rPh>
    <rPh sb="16" eb="18">
      <t>イクセイ</t>
    </rPh>
    <rPh sb="18" eb="20">
      <t>タイカイ</t>
    </rPh>
    <rPh sb="21" eb="22">
      <t>ヒガシ</t>
    </rPh>
    <rPh sb="23" eb="24">
      <t>ネン</t>
    </rPh>
    <rPh sb="24" eb="25">
      <t>セイ</t>
    </rPh>
    <rPh sb="26" eb="27">
      <t>ブ</t>
    </rPh>
    <phoneticPr fontId="4"/>
  </si>
  <si>
    <t>日</t>
    <rPh sb="0" eb="1">
      <t>ニチ</t>
    </rPh>
    <phoneticPr fontId="7"/>
  </si>
  <si>
    <t>練馬東</t>
    <rPh sb="0" eb="2">
      <t>ネリマ</t>
    </rPh>
    <rPh sb="2" eb="3">
      <t>ヒガシ</t>
    </rPh>
    <phoneticPr fontId="7"/>
  </si>
  <si>
    <t>練馬東</t>
    <rPh sb="0" eb="2">
      <t>ネリマ</t>
    </rPh>
    <rPh sb="2" eb="3">
      <t>ヒガシ</t>
    </rPh>
    <phoneticPr fontId="3"/>
  </si>
  <si>
    <t>小竹小</t>
    <rPh sb="0" eb="2">
      <t>コタケ</t>
    </rPh>
    <rPh sb="2" eb="3">
      <t>ショウ</t>
    </rPh>
    <phoneticPr fontId="3"/>
  </si>
  <si>
    <t>田柄二小</t>
    <rPh sb="0" eb="2">
      <t>タガラ</t>
    </rPh>
    <rPh sb="2" eb="3">
      <t>２</t>
    </rPh>
    <rPh sb="3" eb="4">
      <t>ショウ</t>
    </rPh>
    <phoneticPr fontId="3"/>
  </si>
  <si>
    <t>PELADA</t>
    <phoneticPr fontId="3"/>
  </si>
  <si>
    <t>-</t>
    <phoneticPr fontId="3"/>
  </si>
  <si>
    <t>日</t>
    <rPh sb="0" eb="1">
      <t>ニチ</t>
    </rPh>
    <phoneticPr fontId="3"/>
  </si>
  <si>
    <t>練馬東</t>
    <rPh sb="0" eb="3">
      <t>ネリマヒガシ</t>
    </rPh>
    <phoneticPr fontId="3"/>
  </si>
  <si>
    <t>金</t>
    <rPh sb="0" eb="1">
      <t>キン</t>
    </rPh>
    <phoneticPr fontId="3"/>
  </si>
  <si>
    <t>小竹小</t>
    <rPh sb="0" eb="3">
      <t>コタケショウ</t>
    </rPh>
    <phoneticPr fontId="3"/>
  </si>
  <si>
    <t>相互</t>
    <rPh sb="0" eb="2">
      <t>ソウゴ</t>
    </rPh>
    <phoneticPr fontId="3"/>
  </si>
  <si>
    <t>土</t>
    <rPh sb="0" eb="1">
      <t>ツチ</t>
    </rPh>
    <phoneticPr fontId="3"/>
  </si>
  <si>
    <t>富士見台小</t>
    <phoneticPr fontId="3"/>
  </si>
  <si>
    <t>小竹小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</si>
</sst>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2">
    <xf numFmtId="0" fontId="0" fillId="0" borderId="0" xfId="0">
      <alignment vertical="center"/>
    </xf>
    <xf numFmtId="0" fontId="1" fillId="2" borderId="0" xfId="1" applyFill="1">
      <alignment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1" fillId="2" borderId="0" xfId="1" applyFill="1" applyAlignment="1" applyProtection="1">
      <alignment horizontal="center" vertical="center"/>
    </xf>
    <xf numFmtId="0" fontId="1" fillId="2" borderId="1" xfId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49" fontId="6" fillId="2" borderId="7" xfId="1" applyNumberFormat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/>
    </xf>
    <xf numFmtId="49" fontId="8" fillId="2" borderId="9" xfId="1" applyNumberFormat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</xf>
    <xf numFmtId="49" fontId="6" fillId="2" borderId="13" xfId="1" applyNumberFormat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49" fontId="6" fillId="2" borderId="9" xfId="1" applyNumberFormat="1" applyFont="1" applyFill="1" applyBorder="1" applyAlignment="1" applyProtection="1">
      <alignment horizontal="center" vertical="center"/>
    </xf>
    <xf numFmtId="0" fontId="1" fillId="2" borderId="0" xfId="1" applyFill="1" applyBorder="1" applyAlignment="1" applyProtection="1">
      <alignment horizontal="center" vertical="center"/>
    </xf>
    <xf numFmtId="0" fontId="1" fillId="2" borderId="0" xfId="1" applyFill="1" applyBorder="1" applyAlignment="1">
      <alignment vertical="center"/>
    </xf>
    <xf numFmtId="0" fontId="1" fillId="2" borderId="0" xfId="1" applyFill="1" applyAlignment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1" fillId="2" borderId="0" xfId="1" applyFill="1" applyBorder="1" applyAlignment="1" applyProtection="1">
      <alignment horizontal="left" vertical="center"/>
    </xf>
    <xf numFmtId="0" fontId="1" fillId="2" borderId="0" xfId="1" applyFill="1" applyBorder="1" applyAlignment="1">
      <alignment horizontal="left" vertical="center"/>
    </xf>
    <xf numFmtId="0" fontId="1" fillId="2" borderId="0" xfId="1" applyFill="1" applyAlignment="1" applyProtection="1">
      <alignment horizontal="left" vertical="center"/>
    </xf>
    <xf numFmtId="0" fontId="10" fillId="2" borderId="0" xfId="1" applyFont="1" applyFill="1" applyAlignment="1">
      <alignment horizontal="left" vertical="center"/>
    </xf>
    <xf numFmtId="0" fontId="11" fillId="3" borderId="16" xfId="1" applyFont="1" applyFill="1" applyBorder="1" applyAlignment="1">
      <alignment horizontal="center" vertical="center"/>
    </xf>
    <xf numFmtId="0" fontId="1" fillId="4" borderId="17" xfId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2" borderId="0" xfId="1" applyFont="1" applyFill="1">
      <alignment vertical="center"/>
    </xf>
    <xf numFmtId="0" fontId="1" fillId="2" borderId="0" xfId="1" applyFill="1" applyAlignment="1">
      <alignment horizontal="center" vertical="center"/>
    </xf>
    <xf numFmtId="56" fontId="1" fillId="2" borderId="0" xfId="1" applyNumberFormat="1" applyFill="1" applyAlignment="1">
      <alignment vertical="center" shrinkToFit="1"/>
    </xf>
    <xf numFmtId="0" fontId="1" fillId="2" borderId="0" xfId="1" applyFill="1" applyBorder="1" applyAlignment="1" applyProtection="1">
      <alignment horizontal="center" vertical="center"/>
    </xf>
    <xf numFmtId="0" fontId="1" fillId="2" borderId="0" xfId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4" borderId="17" xfId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12" fillId="2" borderId="31" xfId="1" applyFont="1" applyFill="1" applyBorder="1" applyAlignment="1" applyProtection="1">
      <alignment horizontal="center" vertical="center" shrinkToFit="1"/>
    </xf>
    <xf numFmtId="0" fontId="0" fillId="2" borderId="42" xfId="0" applyFont="1" applyFill="1" applyBorder="1" applyAlignment="1">
      <alignment vertical="center" shrinkToFit="1"/>
    </xf>
    <xf numFmtId="0" fontId="0" fillId="2" borderId="51" xfId="0" applyFont="1" applyFill="1" applyBorder="1" applyAlignment="1">
      <alignment vertical="center" shrinkToFit="1"/>
    </xf>
    <xf numFmtId="0" fontId="0" fillId="2" borderId="49" xfId="0" applyFont="1" applyFill="1" applyBorder="1" applyAlignment="1">
      <alignment vertical="center" shrinkToFit="1"/>
    </xf>
    <xf numFmtId="0" fontId="12" fillId="0" borderId="31" xfId="1" applyFont="1" applyFill="1" applyBorder="1" applyAlignment="1" applyProtection="1">
      <alignment horizontal="center" vertical="center" shrinkToFit="1"/>
    </xf>
    <xf numFmtId="0" fontId="12" fillId="0" borderId="51" xfId="1" applyFont="1" applyFill="1" applyBorder="1" applyAlignment="1" applyProtection="1">
      <alignment horizontal="center" vertical="center" shrinkToFit="1"/>
    </xf>
    <xf numFmtId="0" fontId="12" fillId="0" borderId="46" xfId="1" applyFont="1" applyFill="1" applyBorder="1" applyAlignment="1" applyProtection="1">
      <alignment horizontal="center" vertical="center" shrinkToFit="1"/>
    </xf>
    <xf numFmtId="0" fontId="12" fillId="0" borderId="56" xfId="1" applyFont="1" applyFill="1" applyBorder="1" applyAlignment="1" applyProtection="1">
      <alignment horizontal="center" vertical="center" shrinkToFit="1"/>
    </xf>
    <xf numFmtId="0" fontId="12" fillId="0" borderId="33" xfId="1" applyFont="1" applyFill="1" applyBorder="1" applyAlignment="1" applyProtection="1">
      <alignment horizontal="center" vertical="center" shrinkToFit="1"/>
    </xf>
    <xf numFmtId="0" fontId="12" fillId="0" borderId="61" xfId="1" applyFont="1" applyFill="1" applyBorder="1" applyAlignment="1" applyProtection="1">
      <alignment horizontal="center" vertical="center" shrinkToFit="1"/>
    </xf>
    <xf numFmtId="0" fontId="1" fillId="2" borderId="0" xfId="1" applyFill="1" applyBorder="1" applyAlignment="1" applyProtection="1">
      <alignment horizontal="center" vertical="center"/>
    </xf>
    <xf numFmtId="0" fontId="1" fillId="2" borderId="54" xfId="1" applyFont="1" applyFill="1" applyBorder="1" applyAlignment="1">
      <alignment horizontal="center" vertical="center"/>
    </xf>
    <xf numFmtId="0" fontId="1" fillId="2" borderId="55" xfId="1" applyFont="1" applyFill="1" applyBorder="1" applyAlignment="1">
      <alignment horizontal="center" vertical="center"/>
    </xf>
    <xf numFmtId="0" fontId="1" fillId="2" borderId="33" xfId="1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vertical="center"/>
    </xf>
    <xf numFmtId="0" fontId="1" fillId="2" borderId="59" xfId="1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1" fillId="2" borderId="58" xfId="1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vertical="center"/>
    </xf>
    <xf numFmtId="0" fontId="12" fillId="2" borderId="33" xfId="1" applyFont="1" applyFill="1" applyBorder="1" applyAlignment="1" applyProtection="1">
      <alignment horizontal="center" vertical="center"/>
    </xf>
    <xf numFmtId="0" fontId="0" fillId="2" borderId="37" xfId="0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0" fontId="12" fillId="2" borderId="45" xfId="1" applyFont="1" applyFill="1" applyBorder="1" applyAlignment="1" applyProtection="1">
      <alignment horizontal="center" vertical="center" shrinkToFit="1"/>
      <protection locked="0"/>
    </xf>
    <xf numFmtId="0" fontId="0" fillId="2" borderId="4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1" fillId="2" borderId="43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1" fillId="2" borderId="31" xfId="1" applyFont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2" borderId="57" xfId="1" applyNumberFormat="1" applyFont="1" applyFill="1" applyBorder="1" applyAlignment="1" applyProtection="1">
      <alignment horizontal="center" vertical="center"/>
      <protection locked="0"/>
    </xf>
    <xf numFmtId="176" fontId="1" fillId="2" borderId="37" xfId="1" applyNumberFormat="1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6" fontId="1" fillId="2" borderId="58" xfId="1" applyNumberFormat="1" applyFont="1" applyFill="1" applyBorder="1" applyAlignment="1" applyProtection="1">
      <alignment horizontal="center" vertical="center"/>
      <protection locked="0"/>
    </xf>
    <xf numFmtId="0" fontId="0" fillId="0" borderId="50" xfId="0" applyFont="1" applyBorder="1" applyAlignment="1">
      <alignment horizontal="center" vertical="center"/>
    </xf>
    <xf numFmtId="20" fontId="1" fillId="2" borderId="33" xfId="1" applyNumberFormat="1" applyFont="1" applyFill="1" applyBorder="1" applyAlignment="1" applyProtection="1">
      <alignment horizontal="center" vertical="center" shrinkToFit="1"/>
    </xf>
    <xf numFmtId="0" fontId="1" fillId="2" borderId="0" xfId="1" applyFont="1" applyFill="1" applyBorder="1" applyAlignment="1" applyProtection="1">
      <alignment horizontal="center" vertical="center" shrinkToFit="1"/>
    </xf>
    <xf numFmtId="0" fontId="1" fillId="2" borderId="37" xfId="1" applyFont="1" applyFill="1" applyBorder="1" applyAlignment="1" applyProtection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2" fillId="2" borderId="36" xfId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12" fillId="0" borderId="10" xfId="1" applyFont="1" applyFill="1" applyBorder="1" applyAlignment="1" applyProtection="1">
      <alignment horizontal="center" vertical="center" shrinkToFit="1"/>
    </xf>
    <xf numFmtId="0" fontId="12" fillId="0" borderId="40" xfId="1" applyFont="1" applyFill="1" applyBorder="1" applyAlignment="1" applyProtection="1">
      <alignment horizontal="center" vertical="center" shrinkToFit="1"/>
    </xf>
    <xf numFmtId="0" fontId="1" fillId="2" borderId="38" xfId="1" applyFont="1" applyFill="1" applyBorder="1" applyAlignment="1">
      <alignment horizontal="center" vertical="center"/>
    </xf>
    <xf numFmtId="0" fontId="1" fillId="2" borderId="39" xfId="1" applyFont="1" applyFill="1" applyBorder="1" applyAlignment="1">
      <alignment horizontal="center" vertical="center"/>
    </xf>
    <xf numFmtId="176" fontId="1" fillId="2" borderId="41" xfId="1" applyNumberFormat="1" applyFont="1" applyFill="1" applyBorder="1" applyAlignment="1" applyProtection="1">
      <alignment horizontal="center" vertical="center"/>
      <protection locked="0"/>
    </xf>
    <xf numFmtId="176" fontId="1" fillId="2" borderId="42" xfId="1" applyNumberFormat="1" applyFont="1" applyFill="1" applyBorder="1" applyAlignment="1" applyProtection="1">
      <alignment horizontal="center" vertical="center"/>
      <protection locked="0"/>
    </xf>
    <xf numFmtId="176" fontId="1" fillId="2" borderId="43" xfId="1" applyNumberFormat="1" applyFont="1" applyFill="1" applyBorder="1" applyAlignment="1" applyProtection="1">
      <alignment horizontal="center" vertical="center"/>
      <protection locked="0"/>
    </xf>
    <xf numFmtId="20" fontId="1" fillId="2" borderId="31" xfId="1" applyNumberFormat="1" applyFont="1" applyFill="1" applyBorder="1" applyAlignment="1" applyProtection="1">
      <alignment horizontal="center" vertical="center" shrinkToFit="1"/>
    </xf>
    <xf numFmtId="0" fontId="1" fillId="2" borderId="44" xfId="1" applyFont="1" applyFill="1" applyBorder="1" applyAlignment="1" applyProtection="1">
      <alignment horizontal="center" vertical="center" shrinkToFit="1"/>
    </xf>
    <xf numFmtId="0" fontId="1" fillId="2" borderId="42" xfId="1" applyFont="1" applyFill="1" applyBorder="1" applyAlignment="1" applyProtection="1">
      <alignment horizontal="center" vertical="center" shrinkToFit="1"/>
    </xf>
    <xf numFmtId="0" fontId="0" fillId="0" borderId="44" xfId="0" applyFont="1" applyBorder="1" applyAlignment="1">
      <alignment horizontal="center" vertical="center"/>
    </xf>
    <xf numFmtId="0" fontId="0" fillId="2" borderId="35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12" fillId="2" borderId="33" xfId="1" applyFont="1" applyFill="1" applyBorder="1" applyAlignment="1" applyProtection="1">
      <alignment horizontal="center" vertical="center" shrinkToFit="1"/>
    </xf>
    <xf numFmtId="0" fontId="0" fillId="2" borderId="37" xfId="0" applyFont="1" applyFill="1" applyBorder="1" applyAlignment="1">
      <alignment vertical="center" shrinkToFit="1"/>
    </xf>
    <xf numFmtId="0" fontId="0" fillId="2" borderId="10" xfId="0" applyFont="1" applyFill="1" applyBorder="1" applyAlignment="1">
      <alignment vertical="center" shrinkToFit="1"/>
    </xf>
    <xf numFmtId="0" fontId="0" fillId="2" borderId="11" xfId="0" applyFont="1" applyFill="1" applyBorder="1" applyAlignment="1">
      <alignment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76" fontId="1" fillId="2" borderId="23" xfId="1" applyNumberFormat="1" applyFont="1" applyFill="1" applyBorder="1" applyAlignment="1" applyProtection="1">
      <alignment horizontal="center" vertical="center"/>
      <protection locked="0"/>
    </xf>
    <xf numFmtId="0" fontId="1" fillId="2" borderId="24" xfId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2" borderId="26" xfId="1" applyFont="1" applyFill="1" applyBorder="1" applyAlignment="1" applyProtection="1">
      <alignment horizontal="center" vertical="center" shrinkToFit="1"/>
      <protection locked="0"/>
    </xf>
    <xf numFmtId="0" fontId="0" fillId="2" borderId="2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12" fillId="2" borderId="31" xfId="1" applyFont="1" applyFill="1" applyBorder="1" applyAlignment="1" applyProtection="1">
      <alignment horizontal="center" vertical="center"/>
    </xf>
    <xf numFmtId="0" fontId="0" fillId="2" borderId="42" xfId="0" applyFont="1" applyFill="1" applyBorder="1" applyAlignment="1">
      <alignment vertical="center"/>
    </xf>
    <xf numFmtId="0" fontId="1" fillId="2" borderId="24" xfId="1" applyFont="1" applyFill="1" applyBorder="1" applyAlignment="1" applyProtection="1">
      <alignment horizontal="center" vertical="center" shrinkToFit="1"/>
    </xf>
    <xf numFmtId="0" fontId="1" fillId="2" borderId="10" xfId="1" applyFont="1" applyFill="1" applyBorder="1" applyAlignment="1" applyProtection="1">
      <alignment horizontal="center" vertical="center" shrinkToFit="1"/>
    </xf>
    <xf numFmtId="0" fontId="1" fillId="2" borderId="32" xfId="1" applyFont="1" applyFill="1" applyBorder="1" applyAlignment="1" applyProtection="1">
      <alignment horizontal="center" vertical="center" shrinkToFit="1"/>
    </xf>
    <xf numFmtId="0" fontId="1" fillId="2" borderId="40" xfId="1" applyFont="1" applyFill="1" applyBorder="1" applyAlignment="1" applyProtection="1">
      <alignment horizontal="center" vertical="center" shrinkToFit="1"/>
    </xf>
    <xf numFmtId="0" fontId="1" fillId="2" borderId="33" xfId="1" applyFill="1" applyBorder="1" applyAlignment="1" applyProtection="1">
      <alignment horizontal="center" vertical="center"/>
    </xf>
    <xf numFmtId="0" fontId="1" fillId="2" borderId="27" xfId="1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2" fillId="2" borderId="24" xfId="1" applyFont="1" applyFill="1" applyBorder="1" applyAlignment="1" applyProtection="1">
      <alignment horizontal="center" vertical="center" shrinkToFit="1"/>
    </xf>
    <xf numFmtId="0" fontId="0" fillId="2" borderId="22" xfId="0" applyFont="1" applyFill="1" applyBorder="1" applyAlignment="1">
      <alignment vertical="center" shrinkToFit="1"/>
    </xf>
    <xf numFmtId="176" fontId="1" fillId="2" borderId="21" xfId="1" applyNumberFormat="1" applyFont="1" applyFill="1" applyBorder="1" applyAlignment="1" applyProtection="1">
      <alignment horizontal="center" vertical="center"/>
      <protection locked="0"/>
    </xf>
    <xf numFmtId="176" fontId="1" fillId="2" borderId="22" xfId="1" applyNumberFormat="1" applyFont="1" applyFill="1" applyBorder="1" applyAlignment="1" applyProtection="1">
      <alignment horizontal="center" vertical="center"/>
      <protection locked="0"/>
    </xf>
    <xf numFmtId="20" fontId="1" fillId="2" borderId="24" xfId="1" applyNumberFormat="1" applyFont="1" applyFill="1" applyBorder="1" applyAlignment="1" applyProtection="1">
      <alignment horizontal="center" vertical="center" shrinkToFit="1"/>
    </xf>
    <xf numFmtId="0" fontId="1" fillId="2" borderId="25" xfId="1" applyFont="1" applyFill="1" applyBorder="1" applyAlignment="1" applyProtection="1">
      <alignment horizontal="center" vertical="center" shrinkToFit="1"/>
    </xf>
    <xf numFmtId="0" fontId="1" fillId="2" borderId="22" xfId="1" applyFont="1" applyFill="1" applyBorder="1" applyAlignment="1" applyProtection="1">
      <alignment horizontal="center" vertical="center" shrinkToFit="1"/>
    </xf>
    <xf numFmtId="0" fontId="1" fillId="2" borderId="46" xfId="1" applyFont="1" applyFill="1" applyBorder="1" applyAlignment="1" applyProtection="1">
      <alignment horizontal="center" vertical="center" shrinkToFit="1"/>
    </xf>
    <xf numFmtId="0" fontId="1" fillId="2" borderId="56" xfId="1" applyFont="1" applyFill="1" applyBorder="1" applyAlignment="1" applyProtection="1">
      <alignment horizontal="center" vertical="center" shrinkToFit="1"/>
    </xf>
    <xf numFmtId="0" fontId="1" fillId="2" borderId="33" xfId="1" applyFont="1" applyFill="1" applyBorder="1" applyAlignment="1" applyProtection="1">
      <alignment horizontal="center" vertical="center" shrinkToFit="1"/>
    </xf>
    <xf numFmtId="0" fontId="1" fillId="2" borderId="61" xfId="1" applyFont="1" applyFill="1" applyBorder="1" applyAlignment="1" applyProtection="1">
      <alignment horizontal="center" vertical="center" shrinkToFit="1"/>
    </xf>
    <xf numFmtId="0" fontId="1" fillId="2" borderId="31" xfId="1" applyFont="1" applyFill="1" applyBorder="1" applyAlignment="1" applyProtection="1">
      <alignment horizontal="center" vertical="center" shrinkToFit="1"/>
    </xf>
    <xf numFmtId="0" fontId="1" fillId="2" borderId="51" xfId="1" applyFont="1" applyFill="1" applyBorder="1" applyAlignment="1" applyProtection="1">
      <alignment horizontal="center" vertical="center" shrinkToFit="1"/>
    </xf>
    <xf numFmtId="0" fontId="0" fillId="2" borderId="22" xfId="0" applyFont="1" applyFill="1" applyBorder="1" applyAlignment="1">
      <alignment vertical="center"/>
    </xf>
    <xf numFmtId="0" fontId="1" fillId="2" borderId="43" xfId="1" applyFont="1" applyFill="1" applyBorder="1" applyAlignment="1" applyProtection="1">
      <alignment horizontal="center" vertical="center" shrinkToFit="1"/>
    </xf>
    <xf numFmtId="0" fontId="1" fillId="2" borderId="50" xfId="1" applyFont="1" applyFill="1" applyBorder="1" applyAlignment="1" applyProtection="1">
      <alignment horizontal="center" vertical="center" shrinkToFit="1"/>
    </xf>
    <xf numFmtId="0" fontId="12" fillId="2" borderId="38" xfId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24" xfId="1" applyFont="1" applyFill="1" applyBorder="1" applyAlignment="1" applyProtection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1" fillId="4" borderId="14" xfId="1" applyFill="1" applyBorder="1" applyAlignment="1" applyProtection="1">
      <alignment horizontal="center" vertical="center"/>
    </xf>
    <xf numFmtId="0" fontId="1" fillId="4" borderId="15" xfId="1" applyFill="1" applyBorder="1" applyAlignment="1" applyProtection="1">
      <alignment horizontal="center" vertical="center"/>
    </xf>
    <xf numFmtId="0" fontId="1" fillId="4" borderId="16" xfId="1" applyFill="1" applyBorder="1" applyAlignment="1" applyProtection="1">
      <alignment horizontal="center" vertical="center"/>
    </xf>
    <xf numFmtId="0" fontId="1" fillId="4" borderId="17" xfId="1" applyFill="1" applyBorder="1" applyAlignment="1" applyProtection="1">
      <alignment horizontal="center" vertical="center"/>
    </xf>
    <xf numFmtId="0" fontId="1" fillId="4" borderId="17" xfId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8" xfId="1" applyFont="1" applyFill="1" applyBorder="1" applyAlignment="1">
      <alignment horizontal="center" vertical="center"/>
    </xf>
    <xf numFmtId="0" fontId="11" fillId="5" borderId="17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 shrinkToFit="1"/>
    </xf>
    <xf numFmtId="0" fontId="6" fillId="3" borderId="3" xfId="1" applyFont="1" applyFill="1" applyBorder="1" applyAlignment="1" applyProtection="1">
      <alignment horizontal="center" vertical="center" shrinkToFit="1"/>
    </xf>
    <xf numFmtId="0" fontId="6" fillId="3" borderId="4" xfId="1" applyFont="1" applyFill="1" applyBorder="1" applyAlignment="1" applyProtection="1">
      <alignment horizontal="center" vertical="center" shrinkToFit="1"/>
    </xf>
    <xf numFmtId="0" fontId="2" fillId="2" borderId="0" xfId="1" applyFont="1" applyFill="1" applyAlignment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 wrapText="1" shrinkToFit="1"/>
    </xf>
    <xf numFmtId="0" fontId="6" fillId="2" borderId="0" xfId="1" applyFont="1" applyFill="1" applyBorder="1" applyAlignment="1" applyProtection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51" xfId="0" applyFill="1" applyBorder="1" applyAlignment="1">
      <alignment vertical="center"/>
    </xf>
    <xf numFmtId="0" fontId="1" fillId="2" borderId="33" xfId="1" applyFill="1" applyBorder="1" applyAlignment="1" applyProtection="1">
      <alignment horizontal="center" vertical="center" shrinkToFit="1"/>
    </xf>
    <xf numFmtId="0" fontId="1" fillId="2" borderId="10" xfId="1" applyFill="1" applyBorder="1" applyAlignment="1" applyProtection="1">
      <alignment horizontal="center" vertical="center" shrinkToFit="1"/>
    </xf>
    <xf numFmtId="0" fontId="1" fillId="2" borderId="61" xfId="1" applyFill="1" applyBorder="1" applyAlignment="1" applyProtection="1">
      <alignment horizontal="center" vertical="center" shrinkToFit="1"/>
    </xf>
    <xf numFmtId="0" fontId="1" fillId="2" borderId="40" xfId="1" applyFill="1" applyBorder="1" applyAlignment="1" applyProtection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" fillId="2" borderId="31" xfId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0" fillId="2" borderId="37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" fillId="2" borderId="33" xfId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2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1" fillId="2" borderId="46" xfId="1" applyFill="1" applyBorder="1" applyAlignment="1" applyProtection="1">
      <alignment horizontal="center" vertical="center" shrinkToFit="1"/>
    </xf>
    <xf numFmtId="0" fontId="1" fillId="2" borderId="56" xfId="1" applyFill="1" applyBorder="1" applyAlignment="1" applyProtection="1">
      <alignment horizontal="center" vertical="center" shrinkToFit="1"/>
    </xf>
    <xf numFmtId="0" fontId="0" fillId="2" borderId="3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" fillId="2" borderId="31" xfId="1" applyFill="1" applyBorder="1" applyAlignment="1" applyProtection="1">
      <alignment horizontal="center" vertical="center" shrinkToFit="1"/>
    </xf>
    <xf numFmtId="0" fontId="1" fillId="2" borderId="51" xfId="1" applyFill="1" applyBorder="1" applyAlignment="1" applyProtection="1">
      <alignment horizontal="center" vertical="center" shrinkToFit="1"/>
    </xf>
    <xf numFmtId="0" fontId="1" fillId="2" borderId="24" xfId="1" applyFill="1" applyBorder="1" applyAlignment="1" applyProtection="1">
      <alignment horizontal="center" vertical="center" shrinkToFit="1"/>
    </xf>
    <xf numFmtId="0" fontId="1" fillId="2" borderId="32" xfId="1" applyFill="1" applyBorder="1" applyAlignment="1" applyProtection="1">
      <alignment horizontal="center" vertical="center" shrinkToFit="1"/>
    </xf>
    <xf numFmtId="0" fontId="0" fillId="2" borderId="28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1" fillId="2" borderId="24" xfId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2">
    <cellStyle name="標準" xfId="0" builtinId="0"/>
    <cellStyle name="標準 2" xfId="1" xr:uid="{5FB31558-FE0B-4CE7-B416-C89C352BAA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5198D0F-155E-4BEC-A373-BEA9BC8254CE}"/>
            </a:ext>
          </a:extLst>
        </xdr:cNvPr>
        <xdr:cNvSpPr>
          <a:spLocks noChangeShapeType="1"/>
        </xdr:cNvSpPr>
      </xdr:nvSpPr>
      <xdr:spPr bwMode="auto">
        <a:xfrm>
          <a:off x="657225" y="1143000"/>
          <a:ext cx="4933950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FA9A0F0-17C7-41C3-BF80-FFA1E3483B49}"/>
            </a:ext>
          </a:extLst>
        </xdr:cNvPr>
        <xdr:cNvSpPr>
          <a:spLocks noChangeShapeType="1"/>
        </xdr:cNvSpPr>
      </xdr:nvSpPr>
      <xdr:spPr bwMode="auto">
        <a:xfrm>
          <a:off x="714375" y="1504950"/>
          <a:ext cx="4933950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D4483-1B6E-46AF-A066-BA6C0691FFCE}">
  <sheetPr>
    <pageSetUpPr fitToPage="1"/>
  </sheetPr>
  <dimension ref="A1:Z49"/>
  <sheetViews>
    <sheetView tabSelected="1" topLeftCell="A34" zoomScale="85" zoomScaleNormal="85" zoomScaleSheetLayoutView="100" workbookViewId="0" xr3:uid="{6ABEE78B-8E2B-56C2-B9BB-4151EC3DC153}">
      <selection activeCell="I28" sqref="I28:K29"/>
    </sheetView>
  </sheetViews>
  <sheetFormatPr defaultColWidth="12.9921875" defaultRowHeight="17.25"/>
  <cols>
    <col min="1" max="1" width="3.796875" style="1" customWidth="1"/>
    <col min="2" max="2" width="3.67578125" style="1" customWidth="1"/>
    <col min="3" max="3" width="1.9609375" style="1" customWidth="1"/>
    <col min="4" max="5" width="3.67578125" style="1" customWidth="1"/>
    <col min="6" max="6" width="3.5546875" style="1" customWidth="1"/>
    <col min="7" max="19" width="3.67578125" style="1" customWidth="1"/>
    <col min="20" max="20" width="3.18359375" style="1" customWidth="1"/>
    <col min="21" max="21" width="3.67578125" style="1" customWidth="1"/>
    <col min="22" max="23" width="5.0234375" style="1" customWidth="1"/>
    <col min="24" max="24" width="6.12890625" style="1" customWidth="1"/>
    <col min="25" max="25" width="6.37109375" style="1" customWidth="1"/>
    <col min="26" max="26" width="6.86328125" style="1" customWidth="1"/>
    <col min="27" max="27" width="2.57421875" style="1" customWidth="1"/>
    <col min="28" max="16384" width="12.9921875" style="1"/>
  </cols>
  <sheetData>
    <row r="1" spans="1:26">
      <c r="Z1" s="36">
        <v>43427</v>
      </c>
    </row>
    <row r="2" spans="1:26" ht="24" customHeight="1">
      <c r="A2" s="177" t="s">
        <v>20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 t="s">
        <v>0</v>
      </c>
    </row>
    <row r="5" spans="1:26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4"/>
      <c r="Y5" s="4"/>
      <c r="Z5" s="4"/>
    </row>
    <row r="6" spans="1:26" ht="33.75" customHeight="1">
      <c r="A6" s="178"/>
      <c r="B6" s="179"/>
      <c r="C6" s="180"/>
      <c r="D6" s="174" t="s">
        <v>21</v>
      </c>
      <c r="E6" s="175"/>
      <c r="F6" s="176"/>
      <c r="G6" s="174" t="s">
        <v>22</v>
      </c>
      <c r="H6" s="175"/>
      <c r="I6" s="176"/>
      <c r="J6" s="174" t="s">
        <v>23</v>
      </c>
      <c r="K6" s="175"/>
      <c r="L6" s="176"/>
      <c r="M6" s="174" t="s">
        <v>24</v>
      </c>
      <c r="N6" s="175"/>
      <c r="O6" s="176"/>
      <c r="P6" s="181" t="s">
        <v>25</v>
      </c>
      <c r="Q6" s="175"/>
      <c r="R6" s="176"/>
      <c r="S6" s="174" t="s">
        <v>26</v>
      </c>
      <c r="T6" s="175"/>
      <c r="U6" s="176"/>
      <c r="V6" s="6" t="s">
        <v>1</v>
      </c>
      <c r="W6" s="6" t="s">
        <v>2</v>
      </c>
      <c r="X6" s="6" t="s">
        <v>3</v>
      </c>
      <c r="Y6" s="6" t="s">
        <v>4</v>
      </c>
      <c r="Z6" s="6" t="s">
        <v>5</v>
      </c>
    </row>
    <row r="7" spans="1:26" ht="24" customHeight="1">
      <c r="A7" s="174" t="str">
        <f>D6</f>
        <v>PELADA　FC</v>
      </c>
      <c r="B7" s="175"/>
      <c r="C7" s="176"/>
      <c r="D7" s="7"/>
      <c r="E7" s="8"/>
      <c r="F7" s="9"/>
      <c r="G7" s="7">
        <v>18</v>
      </c>
      <c r="H7" s="21" t="s">
        <v>33</v>
      </c>
      <c r="I7" s="11">
        <v>0</v>
      </c>
      <c r="J7" s="12">
        <v>5</v>
      </c>
      <c r="K7" s="21" t="s">
        <v>33</v>
      </c>
      <c r="L7" s="13">
        <v>0</v>
      </c>
      <c r="M7" s="12">
        <v>7</v>
      </c>
      <c r="N7" s="21" t="s">
        <v>33</v>
      </c>
      <c r="O7" s="13">
        <v>0</v>
      </c>
      <c r="P7" s="12">
        <v>9</v>
      </c>
      <c r="Q7" s="21" t="s">
        <v>33</v>
      </c>
      <c r="R7" s="13">
        <v>0</v>
      </c>
      <c r="S7" s="12">
        <v>8</v>
      </c>
      <c r="T7" s="21" t="s">
        <v>33</v>
      </c>
      <c r="U7" s="13">
        <v>0</v>
      </c>
      <c r="V7" s="14">
        <f>COUNTIF(D7:U7,"○")*3+COUNTIF(D7:U7,"△")*1</f>
        <v>15</v>
      </c>
      <c r="W7" s="14">
        <f t="shared" ref="W7:W12" si="0">IF(D7="",0,D7)+IF(G7="",0,G7)+IF(J7="",0,J7)+IF(M7="",0,M7)+IF(P7="",0,P7)+IF(S7="",0,S7)</f>
        <v>47</v>
      </c>
      <c r="X7" s="14">
        <f t="shared" ref="X7:X12" si="1">IF(F7="",0,F7)+IF(I7="",0,I7)+IF(L7="",0,L7)+IF(O7="",0,O7)+IF(R7="",0,R7)+IF(U7="",0,U7)</f>
        <v>0</v>
      </c>
      <c r="Y7" s="14">
        <f t="shared" ref="Y7:Y12" si="2">W7-X7</f>
        <v>47</v>
      </c>
      <c r="Z7" s="15">
        <v>1</v>
      </c>
    </row>
    <row r="8" spans="1:26" ht="24" customHeight="1">
      <c r="A8" s="174" t="str">
        <f>G6</f>
        <v>南が丘ＳＣ</v>
      </c>
      <c r="B8" s="175"/>
      <c r="C8" s="176"/>
      <c r="D8" s="16">
        <v>0</v>
      </c>
      <c r="E8" s="10" t="s">
        <v>34</v>
      </c>
      <c r="F8" s="17">
        <v>18</v>
      </c>
      <c r="G8" s="18"/>
      <c r="H8" s="19"/>
      <c r="I8" s="20"/>
      <c r="J8" s="12">
        <v>0</v>
      </c>
      <c r="K8" s="10" t="s">
        <v>34</v>
      </c>
      <c r="L8" s="13">
        <v>10</v>
      </c>
      <c r="M8" s="12">
        <v>0</v>
      </c>
      <c r="N8" s="10" t="s">
        <v>34</v>
      </c>
      <c r="O8" s="13">
        <v>3</v>
      </c>
      <c r="P8" s="12">
        <v>0</v>
      </c>
      <c r="Q8" s="10" t="s">
        <v>34</v>
      </c>
      <c r="R8" s="13">
        <v>3</v>
      </c>
      <c r="S8" s="12">
        <v>0</v>
      </c>
      <c r="T8" s="10" t="s">
        <v>34</v>
      </c>
      <c r="U8" s="13">
        <v>2</v>
      </c>
      <c r="V8" s="14">
        <f t="shared" ref="V8:V12" si="3">COUNTIF(D8:U8,"○")*3+COUNTIF(D8:U8,"△")*1</f>
        <v>0</v>
      </c>
      <c r="W8" s="14">
        <f t="shared" si="0"/>
        <v>0</v>
      </c>
      <c r="X8" s="14">
        <f t="shared" si="1"/>
        <v>36</v>
      </c>
      <c r="Y8" s="14">
        <f t="shared" si="2"/>
        <v>-36</v>
      </c>
      <c r="Z8" s="15">
        <v>6</v>
      </c>
    </row>
    <row r="9" spans="1:26" ht="24" customHeight="1">
      <c r="A9" s="174" t="str">
        <f>J6</f>
        <v>FC富士見台</v>
      </c>
      <c r="B9" s="175"/>
      <c r="C9" s="176"/>
      <c r="D9" s="16">
        <v>0</v>
      </c>
      <c r="E9" s="10" t="s">
        <v>34</v>
      </c>
      <c r="F9" s="17">
        <v>5</v>
      </c>
      <c r="G9" s="18">
        <v>10</v>
      </c>
      <c r="H9" s="21" t="s">
        <v>33</v>
      </c>
      <c r="I9" s="20">
        <v>0</v>
      </c>
      <c r="J9" s="16"/>
      <c r="K9" s="21"/>
      <c r="L9" s="17"/>
      <c r="M9" s="12">
        <v>10</v>
      </c>
      <c r="N9" s="21" t="s">
        <v>33</v>
      </c>
      <c r="O9" s="13">
        <v>0</v>
      </c>
      <c r="P9" s="12">
        <v>3</v>
      </c>
      <c r="Q9" s="21" t="s">
        <v>33</v>
      </c>
      <c r="R9" s="13">
        <v>0</v>
      </c>
      <c r="S9" s="12">
        <v>0</v>
      </c>
      <c r="T9" s="21" t="s">
        <v>32</v>
      </c>
      <c r="U9" s="13">
        <v>0</v>
      </c>
      <c r="V9" s="14">
        <f t="shared" si="3"/>
        <v>10</v>
      </c>
      <c r="W9" s="14">
        <f t="shared" si="0"/>
        <v>23</v>
      </c>
      <c r="X9" s="14">
        <f t="shared" si="1"/>
        <v>5</v>
      </c>
      <c r="Y9" s="14">
        <f t="shared" si="2"/>
        <v>18</v>
      </c>
      <c r="Z9" s="15">
        <v>2</v>
      </c>
    </row>
    <row r="10" spans="1:26" ht="24" customHeight="1">
      <c r="A10" s="174" t="str">
        <f>M6</f>
        <v>練馬東小SC</v>
      </c>
      <c r="B10" s="175"/>
      <c r="C10" s="176"/>
      <c r="D10" s="16">
        <v>0</v>
      </c>
      <c r="E10" s="10" t="s">
        <v>34</v>
      </c>
      <c r="F10" s="17">
        <v>7</v>
      </c>
      <c r="G10" s="12">
        <v>3</v>
      </c>
      <c r="H10" s="21" t="s">
        <v>33</v>
      </c>
      <c r="I10" s="13">
        <v>0</v>
      </c>
      <c r="J10" s="12">
        <v>0</v>
      </c>
      <c r="K10" s="10" t="s">
        <v>34</v>
      </c>
      <c r="L10" s="13">
        <v>10</v>
      </c>
      <c r="M10" s="16"/>
      <c r="N10" s="21"/>
      <c r="O10" s="17"/>
      <c r="P10" s="12">
        <v>0</v>
      </c>
      <c r="Q10" s="21" t="s">
        <v>32</v>
      </c>
      <c r="R10" s="17">
        <v>0</v>
      </c>
      <c r="S10" s="12">
        <v>2</v>
      </c>
      <c r="T10" s="10" t="s">
        <v>34</v>
      </c>
      <c r="U10" s="13">
        <v>4</v>
      </c>
      <c r="V10" s="14">
        <f t="shared" si="3"/>
        <v>4</v>
      </c>
      <c r="W10" s="14">
        <f t="shared" si="0"/>
        <v>5</v>
      </c>
      <c r="X10" s="14">
        <f t="shared" si="1"/>
        <v>21</v>
      </c>
      <c r="Y10" s="14">
        <f t="shared" si="2"/>
        <v>-16</v>
      </c>
      <c r="Z10" s="15">
        <v>5</v>
      </c>
    </row>
    <row r="11" spans="1:26" ht="24" customHeight="1">
      <c r="A11" s="174" t="str">
        <f>P6</f>
        <v>光が丘少年SC
隼</v>
      </c>
      <c r="B11" s="175"/>
      <c r="C11" s="176"/>
      <c r="D11" s="12">
        <v>0</v>
      </c>
      <c r="E11" s="10" t="s">
        <v>34</v>
      </c>
      <c r="F11" s="13">
        <v>9</v>
      </c>
      <c r="G11" s="12">
        <v>3</v>
      </c>
      <c r="H11" s="21" t="s">
        <v>33</v>
      </c>
      <c r="I11" s="13">
        <v>0</v>
      </c>
      <c r="J11" s="16">
        <v>0</v>
      </c>
      <c r="K11" s="10" t="s">
        <v>34</v>
      </c>
      <c r="L11" s="17">
        <v>3</v>
      </c>
      <c r="M11" s="12">
        <v>0</v>
      </c>
      <c r="N11" s="21" t="s">
        <v>32</v>
      </c>
      <c r="O11" s="17">
        <v>0</v>
      </c>
      <c r="P11" s="16"/>
      <c r="Q11" s="21"/>
      <c r="R11" s="17"/>
      <c r="S11" s="16">
        <v>2</v>
      </c>
      <c r="T11" s="21" t="s">
        <v>32</v>
      </c>
      <c r="U11" s="17">
        <v>2</v>
      </c>
      <c r="V11" s="14">
        <f t="shared" si="3"/>
        <v>5</v>
      </c>
      <c r="W11" s="14">
        <f t="shared" si="0"/>
        <v>5</v>
      </c>
      <c r="X11" s="14">
        <f t="shared" si="1"/>
        <v>14</v>
      </c>
      <c r="Y11" s="14">
        <f t="shared" si="2"/>
        <v>-9</v>
      </c>
      <c r="Z11" s="15">
        <v>4</v>
      </c>
    </row>
    <row r="12" spans="1:26" ht="24" customHeight="1">
      <c r="A12" s="174" t="str">
        <f>S6</f>
        <v>小竹小SC</v>
      </c>
      <c r="B12" s="175"/>
      <c r="C12" s="176"/>
      <c r="D12" s="16">
        <v>0</v>
      </c>
      <c r="E12" s="10" t="s">
        <v>34</v>
      </c>
      <c r="F12" s="17">
        <v>8</v>
      </c>
      <c r="G12" s="18">
        <v>2</v>
      </c>
      <c r="H12" s="21" t="s">
        <v>33</v>
      </c>
      <c r="I12" s="20">
        <v>0</v>
      </c>
      <c r="J12" s="16">
        <v>0</v>
      </c>
      <c r="K12" s="21" t="s">
        <v>32</v>
      </c>
      <c r="L12" s="17">
        <v>0</v>
      </c>
      <c r="M12" s="16">
        <v>4</v>
      </c>
      <c r="N12" s="21" t="s">
        <v>33</v>
      </c>
      <c r="O12" s="17">
        <v>2</v>
      </c>
      <c r="P12" s="16">
        <v>2</v>
      </c>
      <c r="Q12" s="21" t="s">
        <v>32</v>
      </c>
      <c r="R12" s="17">
        <v>2</v>
      </c>
      <c r="S12" s="16"/>
      <c r="T12" s="21"/>
      <c r="U12" s="17"/>
      <c r="V12" s="14">
        <f t="shared" si="3"/>
        <v>8</v>
      </c>
      <c r="W12" s="14">
        <f t="shared" si="0"/>
        <v>8</v>
      </c>
      <c r="X12" s="14">
        <f t="shared" si="1"/>
        <v>12</v>
      </c>
      <c r="Y12" s="14">
        <f t="shared" si="2"/>
        <v>-4</v>
      </c>
      <c r="Z12" s="15">
        <v>3</v>
      </c>
    </row>
    <row r="13" spans="1:26" ht="26.25" customHeight="1"/>
    <row r="14" spans="1:26" hidden="1"/>
    <row r="15" spans="1:26" ht="15" customHeight="1">
      <c r="A15" s="22"/>
      <c r="B15" s="22"/>
      <c r="C15" s="22"/>
      <c r="D15" s="23" t="s">
        <v>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2"/>
      <c r="W15" s="22"/>
      <c r="X15" s="22"/>
      <c r="Y15" s="22"/>
      <c r="Z15" s="22"/>
    </row>
    <row r="16" spans="1:26" ht="15" customHeight="1">
      <c r="A16" s="182"/>
      <c r="B16" s="182"/>
      <c r="C16" s="182"/>
      <c r="D16" s="24" t="s">
        <v>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25"/>
      <c r="X16" s="25"/>
      <c r="Y16" s="25"/>
      <c r="Z16" s="25"/>
    </row>
    <row r="17" spans="1:26" ht="33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8.25" customHeight="1" thickBot="1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9"/>
      <c r="Y18" s="24"/>
      <c r="Z18" s="24"/>
    </row>
    <row r="19" spans="1:26" ht="15" customHeight="1" thickBot="1">
      <c r="A19" s="4"/>
      <c r="B19" s="4"/>
      <c r="C19" s="165" t="s">
        <v>8</v>
      </c>
      <c r="D19" s="166"/>
      <c r="E19" s="167"/>
      <c r="F19" s="168" t="s">
        <v>9</v>
      </c>
      <c r="G19" s="166"/>
      <c r="H19" s="167"/>
      <c r="I19" s="169" t="s">
        <v>10</v>
      </c>
      <c r="J19" s="170"/>
      <c r="K19" s="171"/>
      <c r="L19" s="172" t="s">
        <v>11</v>
      </c>
      <c r="M19" s="170"/>
      <c r="N19" s="170"/>
      <c r="O19" s="170"/>
      <c r="P19" s="170"/>
      <c r="Q19" s="171"/>
      <c r="R19" s="30"/>
      <c r="S19" s="173" t="s">
        <v>12</v>
      </c>
      <c r="T19" s="170"/>
      <c r="U19" s="170"/>
      <c r="V19" s="170"/>
      <c r="W19" s="170"/>
      <c r="X19" s="31" t="s">
        <v>13</v>
      </c>
      <c r="Y19" s="32" t="s">
        <v>14</v>
      </c>
      <c r="Z19" s="33"/>
    </row>
    <row r="20" spans="1:26" ht="15" customHeight="1">
      <c r="A20" s="75">
        <v>1</v>
      </c>
      <c r="B20" s="76"/>
      <c r="C20" s="143">
        <v>43379</v>
      </c>
      <c r="D20" s="144"/>
      <c r="E20" s="125" t="s">
        <v>15</v>
      </c>
      <c r="F20" s="145">
        <v>0.38541666666666669</v>
      </c>
      <c r="G20" s="146"/>
      <c r="H20" s="147"/>
      <c r="I20" s="126" t="s">
        <v>16</v>
      </c>
      <c r="J20" s="127"/>
      <c r="K20" s="127"/>
      <c r="L20" s="128" t="s">
        <v>27</v>
      </c>
      <c r="M20" s="129"/>
      <c r="N20" s="130"/>
      <c r="O20" s="140">
        <f>P20+P21</f>
        <v>0</v>
      </c>
      <c r="P20" s="159">
        <v>0</v>
      </c>
      <c r="Q20" s="160"/>
      <c r="R20" s="126" t="s">
        <v>17</v>
      </c>
      <c r="S20" s="161">
        <v>0</v>
      </c>
      <c r="T20" s="162"/>
      <c r="U20" s="74">
        <f>S20+S21</f>
        <v>0</v>
      </c>
      <c r="V20" s="163" t="s">
        <v>18</v>
      </c>
      <c r="W20" s="154"/>
      <c r="X20" s="133" t="s">
        <v>28</v>
      </c>
      <c r="Y20" s="135" t="s">
        <v>29</v>
      </c>
      <c r="Z20" s="137"/>
    </row>
    <row r="21" spans="1:26" s="34" customFormat="1" ht="15" customHeight="1">
      <c r="A21" s="77"/>
      <c r="B21" s="76"/>
      <c r="C21" s="113"/>
      <c r="D21" s="114"/>
      <c r="E21" s="115"/>
      <c r="F21" s="116"/>
      <c r="G21" s="117"/>
      <c r="H21" s="118"/>
      <c r="I21" s="119"/>
      <c r="J21" s="120"/>
      <c r="K21" s="120"/>
      <c r="L21" s="164"/>
      <c r="M21" s="94"/>
      <c r="N21" s="95"/>
      <c r="O21" s="107"/>
      <c r="P21" s="157">
        <v>0</v>
      </c>
      <c r="Q21" s="158"/>
      <c r="R21" s="108"/>
      <c r="S21" s="157">
        <v>0</v>
      </c>
      <c r="T21" s="158"/>
      <c r="U21" s="108"/>
      <c r="V21" s="108"/>
      <c r="W21" s="124"/>
      <c r="X21" s="134"/>
      <c r="Y21" s="136"/>
      <c r="Z21" s="137"/>
    </row>
    <row r="22" spans="1:26" ht="15" customHeight="1">
      <c r="A22" s="75">
        <v>2</v>
      </c>
      <c r="B22" s="76"/>
      <c r="C22" s="100">
        <v>42649</v>
      </c>
      <c r="D22" s="101"/>
      <c r="E22" s="102" t="s">
        <v>15</v>
      </c>
      <c r="F22" s="103">
        <v>0.41666666666666669</v>
      </c>
      <c r="G22" s="104"/>
      <c r="H22" s="105"/>
      <c r="I22" s="74" t="s">
        <v>16</v>
      </c>
      <c r="J22" s="106"/>
      <c r="K22" s="106"/>
      <c r="L22" s="65" t="s">
        <v>28</v>
      </c>
      <c r="M22" s="66"/>
      <c r="N22" s="67"/>
      <c r="O22" s="71">
        <f>P22+P23</f>
        <v>0</v>
      </c>
      <c r="P22" s="72">
        <v>0</v>
      </c>
      <c r="Q22" s="73"/>
      <c r="R22" s="74" t="s">
        <v>17</v>
      </c>
      <c r="S22" s="72">
        <v>2</v>
      </c>
      <c r="T22" s="73"/>
      <c r="U22" s="74">
        <f>S22+S23</f>
        <v>3</v>
      </c>
      <c r="V22" s="43" t="s">
        <v>29</v>
      </c>
      <c r="W22" s="44"/>
      <c r="X22" s="152" t="s">
        <v>18</v>
      </c>
      <c r="Y22" s="148" t="s">
        <v>19</v>
      </c>
      <c r="Z22" s="137"/>
    </row>
    <row r="23" spans="1:26" ht="15" customHeight="1">
      <c r="A23" s="77"/>
      <c r="B23" s="76"/>
      <c r="C23" s="113"/>
      <c r="D23" s="114"/>
      <c r="E23" s="115"/>
      <c r="F23" s="116"/>
      <c r="G23" s="117"/>
      <c r="H23" s="118"/>
      <c r="I23" s="119"/>
      <c r="J23" s="120"/>
      <c r="K23" s="120"/>
      <c r="L23" s="121"/>
      <c r="M23" s="122"/>
      <c r="N23" s="123"/>
      <c r="O23" s="107"/>
      <c r="P23" s="98">
        <v>0</v>
      </c>
      <c r="Q23" s="99"/>
      <c r="R23" s="108"/>
      <c r="S23" s="98">
        <v>1</v>
      </c>
      <c r="T23" s="99"/>
      <c r="U23" s="108"/>
      <c r="V23" s="111"/>
      <c r="W23" s="112"/>
      <c r="X23" s="134"/>
      <c r="Y23" s="136"/>
      <c r="Z23" s="137"/>
    </row>
    <row r="24" spans="1:26" ht="15" customHeight="1">
      <c r="A24" s="75">
        <v>3</v>
      </c>
      <c r="B24" s="76"/>
      <c r="C24" s="100">
        <v>42649</v>
      </c>
      <c r="D24" s="101"/>
      <c r="E24" s="102" t="s">
        <v>15</v>
      </c>
      <c r="F24" s="103">
        <v>0.45833333333333331</v>
      </c>
      <c r="G24" s="104"/>
      <c r="H24" s="105"/>
      <c r="I24" s="56" t="s">
        <v>16</v>
      </c>
      <c r="J24" s="90"/>
      <c r="K24" s="90"/>
      <c r="L24" s="65" t="s">
        <v>28</v>
      </c>
      <c r="M24" s="66"/>
      <c r="N24" s="67"/>
      <c r="O24" s="71">
        <f>P24+P25</f>
        <v>0</v>
      </c>
      <c r="P24" s="72">
        <v>0</v>
      </c>
      <c r="Q24" s="73"/>
      <c r="R24" s="74" t="s">
        <v>17</v>
      </c>
      <c r="S24" s="72">
        <v>5</v>
      </c>
      <c r="T24" s="73"/>
      <c r="U24" s="74">
        <f>S24+S25</f>
        <v>10</v>
      </c>
      <c r="V24" s="131" t="s">
        <v>19</v>
      </c>
      <c r="W24" s="132"/>
      <c r="X24" s="152" t="s">
        <v>29</v>
      </c>
      <c r="Y24" s="148" t="s">
        <v>18</v>
      </c>
      <c r="Z24" s="137"/>
    </row>
    <row r="25" spans="1:26" ht="15" customHeight="1">
      <c r="A25" s="77"/>
      <c r="B25" s="76"/>
      <c r="C25" s="113"/>
      <c r="D25" s="114"/>
      <c r="E25" s="115"/>
      <c r="F25" s="116"/>
      <c r="G25" s="117"/>
      <c r="H25" s="118"/>
      <c r="I25" s="119"/>
      <c r="J25" s="120"/>
      <c r="K25" s="120"/>
      <c r="L25" s="121"/>
      <c r="M25" s="122"/>
      <c r="N25" s="123"/>
      <c r="O25" s="107"/>
      <c r="P25" s="98">
        <v>0</v>
      </c>
      <c r="Q25" s="99"/>
      <c r="R25" s="108"/>
      <c r="S25" s="98">
        <v>5</v>
      </c>
      <c r="T25" s="99"/>
      <c r="U25" s="108"/>
      <c r="V25" s="108"/>
      <c r="W25" s="124"/>
      <c r="X25" s="134"/>
      <c r="Y25" s="136"/>
      <c r="Z25" s="137"/>
    </row>
    <row r="26" spans="1:26" ht="15" customHeight="1">
      <c r="A26" s="75">
        <v>4</v>
      </c>
      <c r="B26" s="76"/>
      <c r="C26" s="100">
        <v>42649</v>
      </c>
      <c r="D26" s="101"/>
      <c r="E26" s="102" t="s">
        <v>15</v>
      </c>
      <c r="F26" s="103">
        <v>0.48958333333333331</v>
      </c>
      <c r="G26" s="104"/>
      <c r="H26" s="105"/>
      <c r="I26" s="74" t="s">
        <v>16</v>
      </c>
      <c r="J26" s="106"/>
      <c r="K26" s="106"/>
      <c r="L26" s="65" t="s">
        <v>29</v>
      </c>
      <c r="M26" s="66"/>
      <c r="N26" s="67"/>
      <c r="O26" s="74">
        <f>P26+P27</f>
        <v>2</v>
      </c>
      <c r="P26" s="72">
        <v>1</v>
      </c>
      <c r="Q26" s="73"/>
      <c r="R26" s="74" t="s">
        <v>17</v>
      </c>
      <c r="S26" s="72">
        <v>1</v>
      </c>
      <c r="T26" s="73"/>
      <c r="U26" s="71">
        <f>S26+S27</f>
        <v>2</v>
      </c>
      <c r="V26" s="74" t="s">
        <v>18</v>
      </c>
      <c r="W26" s="132"/>
      <c r="X26" s="155" t="s">
        <v>19</v>
      </c>
      <c r="Y26" s="148" t="s">
        <v>28</v>
      </c>
      <c r="Z26" s="137"/>
    </row>
    <row r="27" spans="1:26" ht="15" customHeight="1" thickBot="1">
      <c r="A27" s="77"/>
      <c r="B27" s="76"/>
      <c r="C27" s="80"/>
      <c r="D27" s="81"/>
      <c r="E27" s="83"/>
      <c r="F27" s="87"/>
      <c r="G27" s="88"/>
      <c r="H27" s="89"/>
      <c r="I27" s="91"/>
      <c r="J27" s="92"/>
      <c r="K27" s="92"/>
      <c r="L27" s="68"/>
      <c r="M27" s="69"/>
      <c r="N27" s="70"/>
      <c r="O27" s="57"/>
      <c r="P27" s="54">
        <v>1</v>
      </c>
      <c r="Q27" s="55"/>
      <c r="R27" s="57"/>
      <c r="S27" s="54">
        <v>1</v>
      </c>
      <c r="T27" s="55"/>
      <c r="U27" s="61"/>
      <c r="V27" s="57"/>
      <c r="W27" s="64"/>
      <c r="X27" s="156"/>
      <c r="Y27" s="149"/>
      <c r="Z27" s="137"/>
    </row>
    <row r="28" spans="1:26" ht="15" customHeight="1">
      <c r="A28" s="75">
        <v>5</v>
      </c>
      <c r="B28" s="76"/>
      <c r="C28" s="78">
        <v>43381</v>
      </c>
      <c r="D28" s="79"/>
      <c r="E28" s="125" t="s">
        <v>31</v>
      </c>
      <c r="F28" s="84">
        <v>0.375</v>
      </c>
      <c r="G28" s="85"/>
      <c r="H28" s="86"/>
      <c r="I28" s="56" t="s">
        <v>30</v>
      </c>
      <c r="J28" s="90"/>
      <c r="K28" s="90"/>
      <c r="L28" s="93" t="s">
        <v>27</v>
      </c>
      <c r="M28" s="94"/>
      <c r="N28" s="95"/>
      <c r="O28" s="140">
        <f>P28+P29</f>
        <v>4</v>
      </c>
      <c r="P28" s="58">
        <v>2</v>
      </c>
      <c r="Q28" s="59"/>
      <c r="R28" s="56" t="s">
        <v>17</v>
      </c>
      <c r="S28" s="58">
        <v>0</v>
      </c>
      <c r="T28" s="59"/>
      <c r="U28" s="74">
        <f>S28+S29</f>
        <v>0</v>
      </c>
      <c r="V28" s="126" t="s">
        <v>29</v>
      </c>
      <c r="W28" s="154"/>
      <c r="X28" s="133" t="s">
        <v>28</v>
      </c>
      <c r="Y28" s="135" t="s">
        <v>18</v>
      </c>
      <c r="Z28" s="137"/>
    </row>
    <row r="29" spans="1:26" ht="15" customHeight="1">
      <c r="A29" s="77"/>
      <c r="B29" s="76"/>
      <c r="C29" s="113"/>
      <c r="D29" s="114"/>
      <c r="E29" s="115"/>
      <c r="F29" s="116"/>
      <c r="G29" s="117"/>
      <c r="H29" s="118"/>
      <c r="I29" s="119"/>
      <c r="J29" s="120"/>
      <c r="K29" s="120"/>
      <c r="L29" s="121"/>
      <c r="M29" s="122"/>
      <c r="N29" s="123"/>
      <c r="O29" s="107"/>
      <c r="P29" s="98">
        <v>2</v>
      </c>
      <c r="Q29" s="99"/>
      <c r="R29" s="108"/>
      <c r="S29" s="98">
        <v>0</v>
      </c>
      <c r="T29" s="99"/>
      <c r="U29" s="108"/>
      <c r="V29" s="108"/>
      <c r="W29" s="124"/>
      <c r="X29" s="134"/>
      <c r="Y29" s="136"/>
      <c r="Z29" s="137"/>
    </row>
    <row r="30" spans="1:26" ht="15" customHeight="1">
      <c r="A30" s="75">
        <v>6</v>
      </c>
      <c r="B30" s="76"/>
      <c r="C30" s="100">
        <v>43381</v>
      </c>
      <c r="D30" s="101"/>
      <c r="E30" s="102" t="s">
        <v>31</v>
      </c>
      <c r="F30" s="103">
        <v>0.40625</v>
      </c>
      <c r="G30" s="104"/>
      <c r="H30" s="105"/>
      <c r="I30" s="74" t="s">
        <v>30</v>
      </c>
      <c r="J30" s="106"/>
      <c r="K30" s="106"/>
      <c r="L30" s="65" t="s">
        <v>28</v>
      </c>
      <c r="M30" s="66"/>
      <c r="N30" s="67"/>
      <c r="O30" s="71">
        <f>P30+P31</f>
        <v>0</v>
      </c>
      <c r="P30" s="72">
        <v>0</v>
      </c>
      <c r="Q30" s="73"/>
      <c r="R30" s="74" t="s">
        <v>17</v>
      </c>
      <c r="S30" s="72">
        <v>1</v>
      </c>
      <c r="T30" s="73"/>
      <c r="U30" s="74">
        <f>S30+S31</f>
        <v>2</v>
      </c>
      <c r="V30" s="43" t="s">
        <v>18</v>
      </c>
      <c r="W30" s="44"/>
      <c r="X30" s="152" t="s">
        <v>19</v>
      </c>
      <c r="Y30" s="148" t="s">
        <v>29</v>
      </c>
      <c r="Z30" s="137"/>
    </row>
    <row r="31" spans="1:26" ht="15" customHeight="1" thickBot="1">
      <c r="A31" s="77"/>
      <c r="B31" s="76"/>
      <c r="C31" s="80"/>
      <c r="D31" s="81"/>
      <c r="E31" s="83"/>
      <c r="F31" s="87"/>
      <c r="G31" s="88"/>
      <c r="H31" s="89"/>
      <c r="I31" s="91"/>
      <c r="J31" s="92"/>
      <c r="K31" s="92"/>
      <c r="L31" s="68"/>
      <c r="M31" s="69"/>
      <c r="N31" s="70"/>
      <c r="O31" s="61"/>
      <c r="P31" s="54">
        <v>0</v>
      </c>
      <c r="Q31" s="55"/>
      <c r="R31" s="57"/>
      <c r="S31" s="54">
        <v>1</v>
      </c>
      <c r="T31" s="55"/>
      <c r="U31" s="57"/>
      <c r="V31" s="45"/>
      <c r="W31" s="46"/>
      <c r="X31" s="153"/>
      <c r="Y31" s="149"/>
      <c r="Z31" s="137"/>
    </row>
    <row r="32" spans="1:26" s="35" customFormat="1" ht="15" customHeight="1">
      <c r="A32" s="75">
        <v>7</v>
      </c>
      <c r="B32" s="76"/>
      <c r="C32" s="78">
        <v>43394</v>
      </c>
      <c r="D32" s="79"/>
      <c r="E32" s="125" t="s">
        <v>36</v>
      </c>
      <c r="F32" s="84">
        <v>0.54861111111111105</v>
      </c>
      <c r="G32" s="85"/>
      <c r="H32" s="86"/>
      <c r="I32" s="56" t="s">
        <v>39</v>
      </c>
      <c r="J32" s="90"/>
      <c r="K32" s="90"/>
      <c r="L32" s="93" t="s">
        <v>38</v>
      </c>
      <c r="M32" s="94"/>
      <c r="N32" s="95"/>
      <c r="O32" s="60">
        <f t="shared" ref="O32" si="4">P32+P33</f>
        <v>3</v>
      </c>
      <c r="P32" s="58">
        <v>1</v>
      </c>
      <c r="Q32" s="59"/>
      <c r="R32" s="56" t="s">
        <v>17</v>
      </c>
      <c r="S32" s="58">
        <v>0</v>
      </c>
      <c r="T32" s="59"/>
      <c r="U32" s="56">
        <f t="shared" ref="U32" si="5">S32+S33</f>
        <v>0</v>
      </c>
      <c r="V32" s="62" t="s">
        <v>28</v>
      </c>
      <c r="W32" s="63"/>
      <c r="X32" s="150" t="s">
        <v>19</v>
      </c>
      <c r="Y32" s="151" t="s">
        <v>18</v>
      </c>
      <c r="Z32" s="137"/>
    </row>
    <row r="33" spans="1:26" ht="15" customHeight="1">
      <c r="A33" s="77"/>
      <c r="B33" s="76"/>
      <c r="C33" s="113"/>
      <c r="D33" s="114"/>
      <c r="E33" s="115"/>
      <c r="F33" s="116"/>
      <c r="G33" s="117"/>
      <c r="H33" s="118"/>
      <c r="I33" s="119"/>
      <c r="J33" s="120"/>
      <c r="K33" s="120"/>
      <c r="L33" s="121"/>
      <c r="M33" s="122"/>
      <c r="N33" s="123"/>
      <c r="O33" s="107"/>
      <c r="P33" s="98">
        <v>2</v>
      </c>
      <c r="Q33" s="99"/>
      <c r="R33" s="108"/>
      <c r="S33" s="98">
        <v>0</v>
      </c>
      <c r="T33" s="99"/>
      <c r="U33" s="108"/>
      <c r="V33" s="108"/>
      <c r="W33" s="124"/>
      <c r="X33" s="134"/>
      <c r="Y33" s="136"/>
      <c r="Z33" s="137"/>
    </row>
    <row r="34" spans="1:26" s="34" customFormat="1" ht="15" customHeight="1">
      <c r="A34" s="75">
        <v>8</v>
      </c>
      <c r="B34" s="76"/>
      <c r="C34" s="100">
        <v>43394</v>
      </c>
      <c r="D34" s="101"/>
      <c r="E34" s="102" t="s">
        <v>36</v>
      </c>
      <c r="F34" s="103">
        <v>0.58680555555555558</v>
      </c>
      <c r="G34" s="104"/>
      <c r="H34" s="105"/>
      <c r="I34" s="74" t="s">
        <v>16</v>
      </c>
      <c r="J34" s="106"/>
      <c r="K34" s="106"/>
      <c r="L34" s="65" t="s">
        <v>38</v>
      </c>
      <c r="M34" s="66"/>
      <c r="N34" s="67"/>
      <c r="O34" s="71">
        <f t="shared" ref="O34" si="6">P34+P35</f>
        <v>0</v>
      </c>
      <c r="P34" s="72">
        <v>0</v>
      </c>
      <c r="Q34" s="73"/>
      <c r="R34" s="74" t="s">
        <v>17</v>
      </c>
      <c r="S34" s="72">
        <v>4</v>
      </c>
      <c r="T34" s="73"/>
      <c r="U34" s="74">
        <f t="shared" ref="U34" si="7">S34+S35</f>
        <v>10</v>
      </c>
      <c r="V34" s="131" t="s">
        <v>19</v>
      </c>
      <c r="W34" s="132"/>
      <c r="X34" s="152" t="s">
        <v>28</v>
      </c>
      <c r="Y34" s="148" t="s">
        <v>18</v>
      </c>
      <c r="Z34" s="137"/>
    </row>
    <row r="35" spans="1:26" ht="15" customHeight="1" thickBot="1">
      <c r="A35" s="77"/>
      <c r="B35" s="76"/>
      <c r="C35" s="80"/>
      <c r="D35" s="81"/>
      <c r="E35" s="83"/>
      <c r="F35" s="87"/>
      <c r="G35" s="88"/>
      <c r="H35" s="89"/>
      <c r="I35" s="91"/>
      <c r="J35" s="92"/>
      <c r="K35" s="92"/>
      <c r="L35" s="68"/>
      <c r="M35" s="69"/>
      <c r="N35" s="70"/>
      <c r="O35" s="61"/>
      <c r="P35" s="54">
        <v>0</v>
      </c>
      <c r="Q35" s="55"/>
      <c r="R35" s="57"/>
      <c r="S35" s="54">
        <v>6</v>
      </c>
      <c r="T35" s="55"/>
      <c r="U35" s="57"/>
      <c r="V35" s="57"/>
      <c r="W35" s="64"/>
      <c r="X35" s="153"/>
      <c r="Y35" s="149"/>
      <c r="Z35" s="137"/>
    </row>
    <row r="36" spans="1:26" ht="15" customHeight="1">
      <c r="A36" s="75">
        <v>9</v>
      </c>
      <c r="B36" s="76"/>
      <c r="C36" s="143">
        <v>43400</v>
      </c>
      <c r="D36" s="144"/>
      <c r="E36" s="125" t="s">
        <v>15</v>
      </c>
      <c r="F36" s="145">
        <v>0.64583333333333337</v>
      </c>
      <c r="G36" s="146"/>
      <c r="H36" s="147"/>
      <c r="I36" s="126" t="s">
        <v>40</v>
      </c>
      <c r="J36" s="127"/>
      <c r="K36" s="127"/>
      <c r="L36" s="128" t="s">
        <v>41</v>
      </c>
      <c r="M36" s="129"/>
      <c r="N36" s="130"/>
      <c r="O36" s="126">
        <f>P36+P37</f>
        <v>5</v>
      </c>
      <c r="P36" s="138">
        <v>2</v>
      </c>
      <c r="Q36" s="139"/>
      <c r="R36" s="126" t="s">
        <v>17</v>
      </c>
      <c r="S36" s="138">
        <v>0</v>
      </c>
      <c r="T36" s="139"/>
      <c r="U36" s="140">
        <f>S36+S37</f>
        <v>0</v>
      </c>
      <c r="V36" s="141" t="s">
        <v>19</v>
      </c>
      <c r="W36" s="142"/>
      <c r="X36" s="133" t="s">
        <v>29</v>
      </c>
      <c r="Y36" s="135"/>
      <c r="Z36" s="137"/>
    </row>
    <row r="37" spans="1:26" ht="15" customHeight="1">
      <c r="A37" s="77"/>
      <c r="B37" s="76"/>
      <c r="C37" s="113"/>
      <c r="D37" s="114"/>
      <c r="E37" s="115"/>
      <c r="F37" s="116"/>
      <c r="G37" s="117"/>
      <c r="H37" s="118"/>
      <c r="I37" s="119"/>
      <c r="J37" s="120"/>
      <c r="K37" s="120"/>
      <c r="L37" s="121"/>
      <c r="M37" s="122"/>
      <c r="N37" s="123"/>
      <c r="O37" s="108"/>
      <c r="P37" s="98">
        <v>3</v>
      </c>
      <c r="Q37" s="99"/>
      <c r="R37" s="108"/>
      <c r="S37" s="98">
        <v>0</v>
      </c>
      <c r="T37" s="99"/>
      <c r="U37" s="107"/>
      <c r="V37" s="111"/>
      <c r="W37" s="112"/>
      <c r="X37" s="134"/>
      <c r="Y37" s="136"/>
      <c r="Z37" s="137"/>
    </row>
    <row r="38" spans="1:26" ht="15" customHeight="1">
      <c r="A38" s="75">
        <v>10</v>
      </c>
      <c r="B38" s="76"/>
      <c r="C38" s="100">
        <v>43400</v>
      </c>
      <c r="D38" s="101"/>
      <c r="E38" s="102" t="s">
        <v>15</v>
      </c>
      <c r="F38" s="103">
        <v>0.68402777777777779</v>
      </c>
      <c r="G38" s="104"/>
      <c r="H38" s="105"/>
      <c r="I38" s="74" t="s">
        <v>40</v>
      </c>
      <c r="J38" s="106"/>
      <c r="K38" s="106"/>
      <c r="L38" s="65" t="s">
        <v>41</v>
      </c>
      <c r="M38" s="66"/>
      <c r="N38" s="67"/>
      <c r="O38" s="71">
        <f>P38+P39</f>
        <v>9</v>
      </c>
      <c r="P38" s="72">
        <v>5</v>
      </c>
      <c r="Q38" s="73"/>
      <c r="R38" s="74" t="s">
        <v>17</v>
      </c>
      <c r="S38" s="72">
        <v>0</v>
      </c>
      <c r="T38" s="73"/>
      <c r="U38" s="74">
        <f>S38+S39</f>
        <v>0</v>
      </c>
      <c r="V38" s="131" t="s">
        <v>29</v>
      </c>
      <c r="W38" s="132"/>
      <c r="X38" s="47" t="s">
        <v>19</v>
      </c>
      <c r="Y38" s="49"/>
      <c r="Z38" s="53"/>
    </row>
    <row r="39" spans="1:26" ht="15" customHeight="1" thickBot="1">
      <c r="A39" s="77"/>
      <c r="B39" s="76"/>
      <c r="C39" s="80"/>
      <c r="D39" s="81"/>
      <c r="E39" s="83"/>
      <c r="F39" s="87"/>
      <c r="G39" s="88"/>
      <c r="H39" s="89"/>
      <c r="I39" s="91"/>
      <c r="J39" s="92"/>
      <c r="K39" s="92"/>
      <c r="L39" s="68"/>
      <c r="M39" s="69"/>
      <c r="N39" s="70"/>
      <c r="O39" s="61"/>
      <c r="P39" s="54">
        <v>4</v>
      </c>
      <c r="Q39" s="55"/>
      <c r="R39" s="57"/>
      <c r="S39" s="54">
        <v>0</v>
      </c>
      <c r="T39" s="55"/>
      <c r="U39" s="57"/>
      <c r="V39" s="57"/>
      <c r="W39" s="64"/>
      <c r="X39" s="48"/>
      <c r="Y39" s="50"/>
      <c r="Z39" s="53"/>
    </row>
    <row r="40" spans="1:26" ht="15" customHeight="1">
      <c r="A40" s="75">
        <v>11</v>
      </c>
      <c r="B40" s="76"/>
      <c r="C40" s="78">
        <v>43408</v>
      </c>
      <c r="D40" s="79"/>
      <c r="E40" s="125" t="s">
        <v>36</v>
      </c>
      <c r="F40" s="84">
        <v>0.5625</v>
      </c>
      <c r="G40" s="85"/>
      <c r="H40" s="86"/>
      <c r="I40" s="126" t="s">
        <v>40</v>
      </c>
      <c r="J40" s="127"/>
      <c r="K40" s="127"/>
      <c r="L40" s="128" t="s">
        <v>41</v>
      </c>
      <c r="M40" s="129"/>
      <c r="N40" s="130"/>
      <c r="O40" s="60">
        <f>P40+P41</f>
        <v>18</v>
      </c>
      <c r="P40" s="58">
        <v>10</v>
      </c>
      <c r="Q40" s="59"/>
      <c r="R40" s="56" t="s">
        <v>17</v>
      </c>
      <c r="S40" s="58">
        <v>0</v>
      </c>
      <c r="T40" s="59"/>
      <c r="U40" s="56">
        <f>S40+S41</f>
        <v>0</v>
      </c>
      <c r="V40" s="62" t="s">
        <v>28</v>
      </c>
      <c r="W40" s="63"/>
      <c r="X40" s="51" t="s">
        <v>29</v>
      </c>
      <c r="Y40" s="52" t="s">
        <v>42</v>
      </c>
      <c r="Z40" s="53"/>
    </row>
    <row r="41" spans="1:26" ht="15" customHeight="1">
      <c r="A41" s="77"/>
      <c r="B41" s="76"/>
      <c r="C41" s="113"/>
      <c r="D41" s="114"/>
      <c r="E41" s="115"/>
      <c r="F41" s="116"/>
      <c r="G41" s="117"/>
      <c r="H41" s="118"/>
      <c r="I41" s="119"/>
      <c r="J41" s="120"/>
      <c r="K41" s="120"/>
      <c r="L41" s="121"/>
      <c r="M41" s="122"/>
      <c r="N41" s="123"/>
      <c r="O41" s="107"/>
      <c r="P41" s="98">
        <v>8</v>
      </c>
      <c r="Q41" s="99"/>
      <c r="R41" s="108"/>
      <c r="S41" s="98">
        <v>0</v>
      </c>
      <c r="T41" s="99"/>
      <c r="U41" s="108"/>
      <c r="V41" s="108"/>
      <c r="W41" s="124"/>
      <c r="X41" s="96"/>
      <c r="Y41" s="97"/>
      <c r="Z41" s="53"/>
    </row>
    <row r="42" spans="1:26" ht="15" customHeight="1">
      <c r="A42" s="75">
        <v>12</v>
      </c>
      <c r="B42" s="76"/>
      <c r="C42" s="100">
        <v>43408</v>
      </c>
      <c r="D42" s="101"/>
      <c r="E42" s="102" t="s">
        <v>43</v>
      </c>
      <c r="F42" s="103">
        <v>0.59375</v>
      </c>
      <c r="G42" s="104"/>
      <c r="H42" s="105"/>
      <c r="I42" s="74" t="s">
        <v>40</v>
      </c>
      <c r="J42" s="106"/>
      <c r="K42" s="106"/>
      <c r="L42" s="65" t="s">
        <v>38</v>
      </c>
      <c r="M42" s="66"/>
      <c r="N42" s="67"/>
      <c r="O42" s="74">
        <f>P42+P43</f>
        <v>0</v>
      </c>
      <c r="P42" s="72">
        <v>0</v>
      </c>
      <c r="Q42" s="73"/>
      <c r="R42" s="74" t="s">
        <v>17</v>
      </c>
      <c r="S42" s="72">
        <v>0</v>
      </c>
      <c r="T42" s="73"/>
      <c r="U42" s="71">
        <f>S42+S43</f>
        <v>0</v>
      </c>
      <c r="V42" s="131" t="s">
        <v>29</v>
      </c>
      <c r="W42" s="132"/>
      <c r="X42" s="47" t="s">
        <v>18</v>
      </c>
      <c r="Y42" s="49" t="s">
        <v>42</v>
      </c>
      <c r="Z42" s="53"/>
    </row>
    <row r="43" spans="1:26" ht="15" customHeight="1">
      <c r="A43" s="77"/>
      <c r="B43" s="76"/>
      <c r="C43" s="113"/>
      <c r="D43" s="114"/>
      <c r="E43" s="115"/>
      <c r="F43" s="116"/>
      <c r="G43" s="117"/>
      <c r="H43" s="118"/>
      <c r="I43" s="119"/>
      <c r="J43" s="120"/>
      <c r="K43" s="120"/>
      <c r="L43" s="121"/>
      <c r="M43" s="122"/>
      <c r="N43" s="123"/>
      <c r="O43" s="108"/>
      <c r="P43" s="98">
        <v>0</v>
      </c>
      <c r="Q43" s="99"/>
      <c r="R43" s="108"/>
      <c r="S43" s="98">
        <v>0</v>
      </c>
      <c r="T43" s="99"/>
      <c r="U43" s="107"/>
      <c r="V43" s="108"/>
      <c r="W43" s="124"/>
      <c r="X43" s="96"/>
      <c r="Y43" s="97"/>
      <c r="Z43" s="53"/>
    </row>
    <row r="44" spans="1:26" ht="15" customHeight="1">
      <c r="A44" s="75">
        <v>13</v>
      </c>
      <c r="B44" s="76"/>
      <c r="C44" s="78">
        <v>43408</v>
      </c>
      <c r="D44" s="79"/>
      <c r="E44" s="82" t="s">
        <v>36</v>
      </c>
      <c r="F44" s="84">
        <v>0.625</v>
      </c>
      <c r="G44" s="85"/>
      <c r="H44" s="86"/>
      <c r="I44" s="56" t="s">
        <v>40</v>
      </c>
      <c r="J44" s="90"/>
      <c r="K44" s="90"/>
      <c r="L44" s="93" t="s">
        <v>41</v>
      </c>
      <c r="M44" s="94"/>
      <c r="N44" s="95"/>
      <c r="O44" s="60">
        <f>P44+P45</f>
        <v>8</v>
      </c>
      <c r="P44" s="58">
        <v>3</v>
      </c>
      <c r="Q44" s="59"/>
      <c r="R44" s="56" t="s">
        <v>17</v>
      </c>
      <c r="S44" s="58">
        <v>0</v>
      </c>
      <c r="T44" s="59"/>
      <c r="U44" s="56">
        <f>S44+S45</f>
        <v>0</v>
      </c>
      <c r="V44" s="109" t="s">
        <v>18</v>
      </c>
      <c r="W44" s="110"/>
      <c r="X44" s="51" t="s">
        <v>38</v>
      </c>
      <c r="Y44" s="52" t="s">
        <v>42</v>
      </c>
      <c r="Z44" s="53"/>
    </row>
    <row r="45" spans="1:26" ht="15" customHeight="1">
      <c r="A45" s="77"/>
      <c r="B45" s="76"/>
      <c r="C45" s="113"/>
      <c r="D45" s="114"/>
      <c r="E45" s="115"/>
      <c r="F45" s="116"/>
      <c r="G45" s="117"/>
      <c r="H45" s="118"/>
      <c r="I45" s="119"/>
      <c r="J45" s="120"/>
      <c r="K45" s="120"/>
      <c r="L45" s="121"/>
      <c r="M45" s="122"/>
      <c r="N45" s="123"/>
      <c r="O45" s="107"/>
      <c r="P45" s="98">
        <v>5</v>
      </c>
      <c r="Q45" s="99"/>
      <c r="R45" s="108"/>
      <c r="S45" s="98">
        <v>0</v>
      </c>
      <c r="T45" s="99"/>
      <c r="U45" s="108"/>
      <c r="V45" s="111"/>
      <c r="W45" s="112"/>
      <c r="X45" s="96"/>
      <c r="Y45" s="97"/>
      <c r="Z45" s="53"/>
    </row>
    <row r="46" spans="1:26" ht="15" customHeight="1">
      <c r="A46" s="75">
        <v>14</v>
      </c>
      <c r="B46" s="76"/>
      <c r="C46" s="100">
        <v>43408</v>
      </c>
      <c r="D46" s="101"/>
      <c r="E46" s="102" t="s">
        <v>36</v>
      </c>
      <c r="F46" s="103">
        <v>0.65972222222222221</v>
      </c>
      <c r="G46" s="104"/>
      <c r="H46" s="105"/>
      <c r="I46" s="74" t="s">
        <v>40</v>
      </c>
      <c r="J46" s="106"/>
      <c r="K46" s="106"/>
      <c r="L46" s="65" t="s">
        <v>38</v>
      </c>
      <c r="M46" s="66"/>
      <c r="N46" s="67"/>
      <c r="O46" s="71">
        <f>P46+P47</f>
        <v>2</v>
      </c>
      <c r="P46" s="72">
        <v>0</v>
      </c>
      <c r="Q46" s="73"/>
      <c r="R46" s="74" t="s">
        <v>17</v>
      </c>
      <c r="S46" s="72">
        <v>1</v>
      </c>
      <c r="T46" s="73"/>
      <c r="U46" s="74">
        <f>S46+S47</f>
        <v>4</v>
      </c>
      <c r="V46" s="43" t="s">
        <v>18</v>
      </c>
      <c r="W46" s="44"/>
      <c r="X46" s="47" t="s">
        <v>41</v>
      </c>
      <c r="Y46" s="49" t="s">
        <v>42</v>
      </c>
      <c r="Z46" s="53"/>
    </row>
    <row r="47" spans="1:26" ht="15" customHeight="1" thickBot="1">
      <c r="A47" s="77"/>
      <c r="B47" s="76"/>
      <c r="C47" s="80"/>
      <c r="D47" s="81"/>
      <c r="E47" s="83"/>
      <c r="F47" s="87"/>
      <c r="G47" s="88"/>
      <c r="H47" s="89"/>
      <c r="I47" s="91"/>
      <c r="J47" s="92"/>
      <c r="K47" s="92"/>
      <c r="L47" s="68"/>
      <c r="M47" s="69"/>
      <c r="N47" s="70"/>
      <c r="O47" s="61"/>
      <c r="P47" s="54">
        <v>2</v>
      </c>
      <c r="Q47" s="55"/>
      <c r="R47" s="57"/>
      <c r="S47" s="54">
        <v>3</v>
      </c>
      <c r="T47" s="55"/>
      <c r="U47" s="57"/>
      <c r="V47" s="45"/>
      <c r="W47" s="46"/>
      <c r="X47" s="48"/>
      <c r="Y47" s="50"/>
      <c r="Z47" s="53"/>
    </row>
    <row r="48" spans="1:26" ht="15" customHeight="1">
      <c r="A48" s="75">
        <v>15</v>
      </c>
      <c r="B48" s="76"/>
      <c r="C48" s="78">
        <v>43427</v>
      </c>
      <c r="D48" s="79"/>
      <c r="E48" s="82" t="s">
        <v>45</v>
      </c>
      <c r="F48" s="84">
        <v>0.625</v>
      </c>
      <c r="G48" s="85"/>
      <c r="H48" s="86"/>
      <c r="I48" s="56" t="s">
        <v>39</v>
      </c>
      <c r="J48" s="90"/>
      <c r="K48" s="90"/>
      <c r="L48" s="93" t="s">
        <v>44</v>
      </c>
      <c r="M48" s="94"/>
      <c r="N48" s="95"/>
      <c r="O48" s="56">
        <f>P48+P49</f>
        <v>0</v>
      </c>
      <c r="P48" s="58">
        <v>0</v>
      </c>
      <c r="Q48" s="59"/>
      <c r="R48" s="56" t="s">
        <v>17</v>
      </c>
      <c r="S48" s="58">
        <v>2</v>
      </c>
      <c r="T48" s="59"/>
      <c r="U48" s="60">
        <f>S48+S49</f>
        <v>7</v>
      </c>
      <c r="V48" s="62" t="s">
        <v>41</v>
      </c>
      <c r="W48" s="63"/>
      <c r="X48" s="51" t="s">
        <v>18</v>
      </c>
      <c r="Y48" s="52" t="s">
        <v>42</v>
      </c>
      <c r="Z48" s="53"/>
    </row>
    <row r="49" spans="1:26" ht="15" customHeight="1" thickBot="1">
      <c r="A49" s="77"/>
      <c r="B49" s="76"/>
      <c r="C49" s="80"/>
      <c r="D49" s="81"/>
      <c r="E49" s="83"/>
      <c r="F49" s="87"/>
      <c r="G49" s="88"/>
      <c r="H49" s="89"/>
      <c r="I49" s="91"/>
      <c r="J49" s="92"/>
      <c r="K49" s="92"/>
      <c r="L49" s="68"/>
      <c r="M49" s="69"/>
      <c r="N49" s="70"/>
      <c r="O49" s="57"/>
      <c r="P49" s="54">
        <v>0</v>
      </c>
      <c r="Q49" s="55"/>
      <c r="R49" s="57"/>
      <c r="S49" s="54">
        <v>5</v>
      </c>
      <c r="T49" s="55"/>
      <c r="U49" s="61"/>
      <c r="V49" s="57"/>
      <c r="W49" s="64"/>
      <c r="X49" s="48"/>
      <c r="Y49" s="50"/>
      <c r="Z49" s="53"/>
    </row>
  </sheetData>
  <mergeCells count="275">
    <mergeCell ref="A2:Z2"/>
    <mergeCell ref="A6:C6"/>
    <mergeCell ref="D6:F6"/>
    <mergeCell ref="G6:I6"/>
    <mergeCell ref="J6:L6"/>
    <mergeCell ref="M6:O6"/>
    <mergeCell ref="P6:R6"/>
    <mergeCell ref="S6:U6"/>
    <mergeCell ref="A16:C16"/>
    <mergeCell ref="C19:E19"/>
    <mergeCell ref="F19:H19"/>
    <mergeCell ref="I19:K19"/>
    <mergeCell ref="L19:Q19"/>
    <mergeCell ref="S19:W19"/>
    <mergeCell ref="A7:C7"/>
    <mergeCell ref="A8:C8"/>
    <mergeCell ref="A9:C9"/>
    <mergeCell ref="A10:C10"/>
    <mergeCell ref="A11:C11"/>
    <mergeCell ref="A12:C12"/>
    <mergeCell ref="X20:X21"/>
    <mergeCell ref="Y20:Y21"/>
    <mergeCell ref="Z20:Z21"/>
    <mergeCell ref="P21:Q21"/>
    <mergeCell ref="S21:T21"/>
    <mergeCell ref="A22:B23"/>
    <mergeCell ref="C22:D23"/>
    <mergeCell ref="E22:E23"/>
    <mergeCell ref="F22:H23"/>
    <mergeCell ref="I22:K23"/>
    <mergeCell ref="O20:O21"/>
    <mergeCell ref="P20:Q20"/>
    <mergeCell ref="R20:R21"/>
    <mergeCell ref="S20:T20"/>
    <mergeCell ref="U20:U21"/>
    <mergeCell ref="V20:W21"/>
    <mergeCell ref="A20:B21"/>
    <mergeCell ref="C20:D21"/>
    <mergeCell ref="E20:E21"/>
    <mergeCell ref="F20:H21"/>
    <mergeCell ref="I20:K21"/>
    <mergeCell ref="L20:N21"/>
    <mergeCell ref="V22:W23"/>
    <mergeCell ref="X22:X23"/>
    <mergeCell ref="Y22:Y23"/>
    <mergeCell ref="Z22:Z23"/>
    <mergeCell ref="P23:Q23"/>
    <mergeCell ref="S23:T23"/>
    <mergeCell ref="L22:N23"/>
    <mergeCell ref="O22:O23"/>
    <mergeCell ref="P22:Q22"/>
    <mergeCell ref="R22:R23"/>
    <mergeCell ref="S22:T22"/>
    <mergeCell ref="U22:U23"/>
    <mergeCell ref="X24:X25"/>
    <mergeCell ref="Y24:Y25"/>
    <mergeCell ref="Z24:Z25"/>
    <mergeCell ref="P25:Q25"/>
    <mergeCell ref="S25:T25"/>
    <mergeCell ref="A26:B27"/>
    <mergeCell ref="C26:D27"/>
    <mergeCell ref="E26:E27"/>
    <mergeCell ref="F26:H27"/>
    <mergeCell ref="I26:K27"/>
    <mergeCell ref="O24:O25"/>
    <mergeCell ref="P24:Q24"/>
    <mergeCell ref="R24:R25"/>
    <mergeCell ref="S24:T24"/>
    <mergeCell ref="U24:U25"/>
    <mergeCell ref="V24:W25"/>
    <mergeCell ref="A24:B25"/>
    <mergeCell ref="C24:D25"/>
    <mergeCell ref="E24:E25"/>
    <mergeCell ref="F24:H25"/>
    <mergeCell ref="I24:K25"/>
    <mergeCell ref="L24:N25"/>
    <mergeCell ref="V26:W27"/>
    <mergeCell ref="X26:X27"/>
    <mergeCell ref="Y26:Y27"/>
    <mergeCell ref="Z26:Z27"/>
    <mergeCell ref="P27:Q27"/>
    <mergeCell ref="S27:T27"/>
    <mergeCell ref="L26:N27"/>
    <mergeCell ref="O26:O27"/>
    <mergeCell ref="P26:Q26"/>
    <mergeCell ref="R26:R27"/>
    <mergeCell ref="S26:T26"/>
    <mergeCell ref="U26:U27"/>
    <mergeCell ref="X28:X29"/>
    <mergeCell ref="Y28:Y29"/>
    <mergeCell ref="Z28:Z29"/>
    <mergeCell ref="P29:Q29"/>
    <mergeCell ref="S29:T29"/>
    <mergeCell ref="A30:B31"/>
    <mergeCell ref="C30:D31"/>
    <mergeCell ref="E30:E31"/>
    <mergeCell ref="F30:H31"/>
    <mergeCell ref="I30:K31"/>
    <mergeCell ref="O28:O29"/>
    <mergeCell ref="P28:Q28"/>
    <mergeCell ref="R28:R29"/>
    <mergeCell ref="S28:T28"/>
    <mergeCell ref="U28:U29"/>
    <mergeCell ref="V28:W29"/>
    <mergeCell ref="A28:B29"/>
    <mergeCell ref="C28:D29"/>
    <mergeCell ref="E28:E29"/>
    <mergeCell ref="F28:H29"/>
    <mergeCell ref="I28:K29"/>
    <mergeCell ref="L28:N29"/>
    <mergeCell ref="V30:W31"/>
    <mergeCell ref="X30:X31"/>
    <mergeCell ref="Y30:Y31"/>
    <mergeCell ref="Z30:Z31"/>
    <mergeCell ref="P31:Q31"/>
    <mergeCell ref="S31:T31"/>
    <mergeCell ref="L30:N31"/>
    <mergeCell ref="O30:O31"/>
    <mergeCell ref="P30:Q30"/>
    <mergeCell ref="R30:R31"/>
    <mergeCell ref="S30:T30"/>
    <mergeCell ref="U30:U31"/>
    <mergeCell ref="X32:X33"/>
    <mergeCell ref="Y32:Y33"/>
    <mergeCell ref="Z32:Z33"/>
    <mergeCell ref="P33:Q33"/>
    <mergeCell ref="S33:T33"/>
    <mergeCell ref="A34:B35"/>
    <mergeCell ref="C34:D35"/>
    <mergeCell ref="E34:E35"/>
    <mergeCell ref="F34:H35"/>
    <mergeCell ref="I34:K35"/>
    <mergeCell ref="O32:O33"/>
    <mergeCell ref="P32:Q32"/>
    <mergeCell ref="R32:R33"/>
    <mergeCell ref="S32:T32"/>
    <mergeCell ref="U32:U33"/>
    <mergeCell ref="V32:W33"/>
    <mergeCell ref="A32:B33"/>
    <mergeCell ref="C32:D33"/>
    <mergeCell ref="E32:E33"/>
    <mergeCell ref="F32:H33"/>
    <mergeCell ref="I32:K33"/>
    <mergeCell ref="L32:N33"/>
    <mergeCell ref="V34:W35"/>
    <mergeCell ref="X34:X35"/>
    <mergeCell ref="Y34:Y35"/>
    <mergeCell ref="Z34:Z35"/>
    <mergeCell ref="P35:Q35"/>
    <mergeCell ref="S35:T35"/>
    <mergeCell ref="L34:N35"/>
    <mergeCell ref="O34:O35"/>
    <mergeCell ref="P34:Q34"/>
    <mergeCell ref="R34:R35"/>
    <mergeCell ref="S34:T34"/>
    <mergeCell ref="U34:U35"/>
    <mergeCell ref="X36:X37"/>
    <mergeCell ref="Y36:Y37"/>
    <mergeCell ref="Z36:Z37"/>
    <mergeCell ref="P37:Q37"/>
    <mergeCell ref="S37:T37"/>
    <mergeCell ref="A38:B39"/>
    <mergeCell ref="C38:D39"/>
    <mergeCell ref="E38:E39"/>
    <mergeCell ref="F38:H39"/>
    <mergeCell ref="I38:K39"/>
    <mergeCell ref="O36:O37"/>
    <mergeCell ref="P36:Q36"/>
    <mergeCell ref="R36:R37"/>
    <mergeCell ref="S36:T36"/>
    <mergeCell ref="U36:U37"/>
    <mergeCell ref="V36:W37"/>
    <mergeCell ref="A36:B37"/>
    <mergeCell ref="C36:D37"/>
    <mergeCell ref="E36:E37"/>
    <mergeCell ref="F36:H37"/>
    <mergeCell ref="I36:K37"/>
    <mergeCell ref="L36:N37"/>
    <mergeCell ref="V38:W39"/>
    <mergeCell ref="X38:X39"/>
    <mergeCell ref="Y38:Y39"/>
    <mergeCell ref="Z38:Z39"/>
    <mergeCell ref="P39:Q39"/>
    <mergeCell ref="S39:T39"/>
    <mergeCell ref="L38:N39"/>
    <mergeCell ref="O38:O39"/>
    <mergeCell ref="P38:Q38"/>
    <mergeCell ref="R38:R39"/>
    <mergeCell ref="S38:T38"/>
    <mergeCell ref="U38:U39"/>
    <mergeCell ref="X40:X41"/>
    <mergeCell ref="Y40:Y41"/>
    <mergeCell ref="Z40:Z41"/>
    <mergeCell ref="P41:Q41"/>
    <mergeCell ref="S41:T41"/>
    <mergeCell ref="A42:B43"/>
    <mergeCell ref="C42:D43"/>
    <mergeCell ref="E42:E43"/>
    <mergeCell ref="F42:H43"/>
    <mergeCell ref="I42:K43"/>
    <mergeCell ref="O40:O41"/>
    <mergeCell ref="P40:Q40"/>
    <mergeCell ref="R40:R41"/>
    <mergeCell ref="S40:T40"/>
    <mergeCell ref="U40:U41"/>
    <mergeCell ref="V40:W41"/>
    <mergeCell ref="A40:B41"/>
    <mergeCell ref="C40:D41"/>
    <mergeCell ref="E40:E41"/>
    <mergeCell ref="F40:H41"/>
    <mergeCell ref="I40:K41"/>
    <mergeCell ref="L40:N41"/>
    <mergeCell ref="V42:W43"/>
    <mergeCell ref="X42:X43"/>
    <mergeCell ref="Y42:Y43"/>
    <mergeCell ref="Z42:Z43"/>
    <mergeCell ref="P43:Q43"/>
    <mergeCell ref="S43:T43"/>
    <mergeCell ref="L42:N43"/>
    <mergeCell ref="O42:O43"/>
    <mergeCell ref="P42:Q42"/>
    <mergeCell ref="R42:R43"/>
    <mergeCell ref="S42:T42"/>
    <mergeCell ref="U42:U43"/>
    <mergeCell ref="X44:X45"/>
    <mergeCell ref="Y44:Y45"/>
    <mergeCell ref="Z44:Z45"/>
    <mergeCell ref="P45:Q45"/>
    <mergeCell ref="S45:T45"/>
    <mergeCell ref="A46:B47"/>
    <mergeCell ref="C46:D47"/>
    <mergeCell ref="E46:E47"/>
    <mergeCell ref="F46:H47"/>
    <mergeCell ref="I46:K47"/>
    <mergeCell ref="O44:O45"/>
    <mergeCell ref="P44:Q44"/>
    <mergeCell ref="R44:R45"/>
    <mergeCell ref="S44:T44"/>
    <mergeCell ref="U44:U45"/>
    <mergeCell ref="V44:W45"/>
    <mergeCell ref="A44:B45"/>
    <mergeCell ref="C44:D45"/>
    <mergeCell ref="E44:E45"/>
    <mergeCell ref="F44:H45"/>
    <mergeCell ref="I44:K45"/>
    <mergeCell ref="L44:N45"/>
    <mergeCell ref="Z46:Z47"/>
    <mergeCell ref="P47:Q47"/>
    <mergeCell ref="L46:N47"/>
    <mergeCell ref="O46:O47"/>
    <mergeCell ref="P46:Q46"/>
    <mergeCell ref="R46:R47"/>
    <mergeCell ref="S46:T46"/>
    <mergeCell ref="U46:U47"/>
    <mergeCell ref="A48:B49"/>
    <mergeCell ref="C48:D49"/>
    <mergeCell ref="E48:E49"/>
    <mergeCell ref="F48:H49"/>
    <mergeCell ref="I48:K49"/>
    <mergeCell ref="L48:N49"/>
    <mergeCell ref="V46:W47"/>
    <mergeCell ref="X46:X47"/>
    <mergeCell ref="Y46:Y47"/>
    <mergeCell ref="X48:X49"/>
    <mergeCell ref="Y48:Y49"/>
    <mergeCell ref="Z48:Z49"/>
    <mergeCell ref="P49:Q49"/>
    <mergeCell ref="S49:T49"/>
    <mergeCell ref="O48:O49"/>
    <mergeCell ref="P48:Q48"/>
    <mergeCell ref="R48:R49"/>
    <mergeCell ref="S48:T48"/>
    <mergeCell ref="U48:U49"/>
    <mergeCell ref="V48:W49"/>
    <mergeCell ref="S47:T47"/>
  </mergeCells>
  <phoneticPr fontId="3"/>
  <pageMargins left="0.23622047244094491" right="3.937007874015748E-2" top="0.35433070866141736" bottom="0.35433070866141736" header="0.31496062992125984" footer="0.31496062992125984"/>
  <pageSetup paperSize="9" scale="8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D3150-22E2-494C-84E0-97DB2A25F0F0}">
  <sheetPr>
    <pageSetUpPr fitToPage="1"/>
  </sheetPr>
  <dimension ref="A1:Z39"/>
  <sheetViews>
    <sheetView zoomScale="85" zoomScaleNormal="85" zoomScaleSheetLayoutView="100" workbookViewId="0" xr3:uid="{623DC8B8-73AF-5A6E-8A1F-709E6111D8A4}">
      <selection activeCell="AF41" sqref="AF41"/>
    </sheetView>
  </sheetViews>
  <sheetFormatPr defaultColWidth="12.9921875" defaultRowHeight="17.25"/>
  <cols>
    <col min="1" max="1" width="3.796875" style="1" customWidth="1"/>
    <col min="2" max="2" width="3.67578125" style="1" customWidth="1"/>
    <col min="3" max="3" width="1.9609375" style="1" customWidth="1"/>
    <col min="4" max="5" width="3.67578125" style="1" customWidth="1"/>
    <col min="6" max="6" width="3.5546875" style="1" customWidth="1"/>
    <col min="7" max="19" width="3.67578125" style="1" customWidth="1"/>
    <col min="20" max="20" width="3.18359375" style="1" customWidth="1"/>
    <col min="21" max="21" width="3.67578125" style="1" customWidth="1"/>
    <col min="22" max="23" width="5.0234375" style="1" customWidth="1"/>
    <col min="24" max="24" width="6.12890625" style="1" customWidth="1"/>
    <col min="25" max="25" width="6.37109375" style="1" customWidth="1"/>
    <col min="26" max="26" width="6.86328125" style="1" customWidth="1"/>
    <col min="27" max="27" width="2.57421875" style="1" customWidth="1"/>
    <col min="28" max="16384" width="12.9921875" style="1"/>
  </cols>
  <sheetData>
    <row r="1" spans="1:26">
      <c r="Z1" s="36">
        <v>43456</v>
      </c>
    </row>
    <row r="2" spans="1:26" ht="24" customHeight="1">
      <c r="A2" s="177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8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3" t="s">
        <v>0</v>
      </c>
    </row>
    <row r="5" spans="1:26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4"/>
      <c r="Y5" s="4"/>
      <c r="Z5" s="4"/>
    </row>
    <row r="6" spans="1:26" ht="33.75" customHeight="1">
      <c r="A6" s="178"/>
      <c r="B6" s="179"/>
      <c r="C6" s="180"/>
      <c r="D6" s="174" t="s">
        <v>21</v>
      </c>
      <c r="E6" s="175"/>
      <c r="F6" s="176"/>
      <c r="G6" s="174" t="s">
        <v>22</v>
      </c>
      <c r="H6" s="175"/>
      <c r="I6" s="176"/>
      <c r="J6" s="174" t="s">
        <v>23</v>
      </c>
      <c r="K6" s="175"/>
      <c r="L6" s="176"/>
      <c r="M6" s="174" t="s">
        <v>24</v>
      </c>
      <c r="N6" s="175"/>
      <c r="O6" s="176"/>
      <c r="P6" s="174" t="s">
        <v>26</v>
      </c>
      <c r="Q6" s="175"/>
      <c r="R6" s="176"/>
      <c r="S6" s="174"/>
      <c r="T6" s="175"/>
      <c r="U6" s="176"/>
      <c r="V6" s="6" t="s">
        <v>1</v>
      </c>
      <c r="W6" s="6" t="s">
        <v>2</v>
      </c>
      <c r="X6" s="6" t="s">
        <v>3</v>
      </c>
      <c r="Y6" s="6" t="s">
        <v>4</v>
      </c>
      <c r="Z6" s="6" t="s">
        <v>5</v>
      </c>
    </row>
    <row r="7" spans="1:26" ht="24" customHeight="1">
      <c r="A7" s="174" t="str">
        <f>D6</f>
        <v>PELADA　FC</v>
      </c>
      <c r="B7" s="175"/>
      <c r="C7" s="176"/>
      <c r="D7" s="7"/>
      <c r="E7" s="8"/>
      <c r="F7" s="9"/>
      <c r="G7" s="7">
        <v>7</v>
      </c>
      <c r="H7" s="21" t="s">
        <v>33</v>
      </c>
      <c r="I7" s="11">
        <v>1</v>
      </c>
      <c r="J7" s="12">
        <v>4</v>
      </c>
      <c r="K7" s="21" t="s">
        <v>33</v>
      </c>
      <c r="L7" s="13">
        <v>0</v>
      </c>
      <c r="M7" s="12">
        <v>3</v>
      </c>
      <c r="N7" s="21" t="s">
        <v>33</v>
      </c>
      <c r="O7" s="13">
        <v>0</v>
      </c>
      <c r="P7" s="12">
        <v>5</v>
      </c>
      <c r="Q7" s="21" t="s">
        <v>33</v>
      </c>
      <c r="R7" s="13">
        <v>0</v>
      </c>
      <c r="S7" s="12"/>
      <c r="T7" s="10"/>
      <c r="U7" s="13"/>
      <c r="V7" s="14">
        <f>COUNTIF(D7:U7,"○")*3+COUNTIF(D7:U7,"△")*1</f>
        <v>12</v>
      </c>
      <c r="W7" s="14">
        <f t="shared" ref="W7:W11" si="0">IF(D7="",0,D7)+IF(G7="",0,G7)+IF(J7="",0,J7)+IF(M7="",0,M7)+IF(P7="",0,P7)+IF(S7="",0,S7)</f>
        <v>19</v>
      </c>
      <c r="X7" s="14">
        <f t="shared" ref="X7:X11" si="1">IF(F7="",0,F7)+IF(I7="",0,I7)+IF(L7="",0,L7)+IF(O7="",0,O7)+IF(R7="",0,R7)+IF(U7="",0,U7)</f>
        <v>1</v>
      </c>
      <c r="Y7" s="14">
        <f t="shared" ref="Y7:Y11" si="2">W7-X7</f>
        <v>18</v>
      </c>
      <c r="Z7" s="15">
        <v>1</v>
      </c>
    </row>
    <row r="8" spans="1:26" ht="24" customHeight="1">
      <c r="A8" s="174" t="str">
        <f>G6</f>
        <v>南が丘ＳＣ</v>
      </c>
      <c r="B8" s="175"/>
      <c r="C8" s="176"/>
      <c r="D8" s="16">
        <v>1</v>
      </c>
      <c r="E8" s="10" t="s">
        <v>34</v>
      </c>
      <c r="F8" s="17">
        <v>7</v>
      </c>
      <c r="G8" s="18"/>
      <c r="H8" s="19"/>
      <c r="I8" s="20"/>
      <c r="J8" s="12">
        <v>0</v>
      </c>
      <c r="K8" s="10" t="s">
        <v>34</v>
      </c>
      <c r="L8" s="13">
        <v>1</v>
      </c>
      <c r="M8" s="12">
        <v>5</v>
      </c>
      <c r="N8" s="21" t="s">
        <v>33</v>
      </c>
      <c r="O8" s="13">
        <v>1</v>
      </c>
      <c r="P8" s="12">
        <v>4</v>
      </c>
      <c r="Q8" s="21" t="s">
        <v>33</v>
      </c>
      <c r="R8" s="13">
        <v>0</v>
      </c>
      <c r="S8" s="12"/>
      <c r="T8" s="10"/>
      <c r="U8" s="13"/>
      <c r="V8" s="14">
        <f t="shared" ref="V8:V11" si="3">COUNTIF(D8:U8,"○")*3+COUNTIF(D8:U8,"△")*1</f>
        <v>6</v>
      </c>
      <c r="W8" s="14">
        <f t="shared" si="0"/>
        <v>10</v>
      </c>
      <c r="X8" s="14">
        <f t="shared" si="1"/>
        <v>9</v>
      </c>
      <c r="Y8" s="14">
        <f t="shared" si="2"/>
        <v>1</v>
      </c>
      <c r="Z8" s="15">
        <v>3</v>
      </c>
    </row>
    <row r="9" spans="1:26" ht="24" customHeight="1">
      <c r="A9" s="174" t="str">
        <f>J6</f>
        <v>FC富士見台</v>
      </c>
      <c r="B9" s="175"/>
      <c r="C9" s="176"/>
      <c r="D9" s="16">
        <v>0</v>
      </c>
      <c r="E9" s="10" t="s">
        <v>34</v>
      </c>
      <c r="F9" s="17">
        <v>4</v>
      </c>
      <c r="G9" s="18">
        <v>1</v>
      </c>
      <c r="H9" s="21" t="s">
        <v>33</v>
      </c>
      <c r="I9" s="20">
        <v>0</v>
      </c>
      <c r="J9" s="16"/>
      <c r="K9" s="21"/>
      <c r="L9" s="17"/>
      <c r="M9" s="12">
        <v>1</v>
      </c>
      <c r="N9" s="21" t="s">
        <v>33</v>
      </c>
      <c r="O9" s="13">
        <v>0</v>
      </c>
      <c r="P9" s="12">
        <v>9</v>
      </c>
      <c r="Q9" s="21" t="s">
        <v>33</v>
      </c>
      <c r="R9" s="13">
        <v>0</v>
      </c>
      <c r="S9" s="12"/>
      <c r="T9" s="21"/>
      <c r="U9" s="13"/>
      <c r="V9" s="14">
        <f t="shared" si="3"/>
        <v>9</v>
      </c>
      <c r="W9" s="14">
        <f t="shared" si="0"/>
        <v>11</v>
      </c>
      <c r="X9" s="14">
        <f t="shared" si="1"/>
        <v>4</v>
      </c>
      <c r="Y9" s="14">
        <f t="shared" si="2"/>
        <v>7</v>
      </c>
      <c r="Z9" s="15">
        <v>2</v>
      </c>
    </row>
    <row r="10" spans="1:26" ht="24" customHeight="1">
      <c r="A10" s="174" t="str">
        <f>M6</f>
        <v>練馬東小SC</v>
      </c>
      <c r="B10" s="175"/>
      <c r="C10" s="176"/>
      <c r="D10" s="16">
        <v>0</v>
      </c>
      <c r="E10" s="10" t="s">
        <v>34</v>
      </c>
      <c r="F10" s="17">
        <v>3</v>
      </c>
      <c r="G10" s="12">
        <v>1</v>
      </c>
      <c r="H10" s="10" t="s">
        <v>34</v>
      </c>
      <c r="I10" s="13">
        <v>5</v>
      </c>
      <c r="J10" s="12">
        <v>0</v>
      </c>
      <c r="K10" s="10" t="s">
        <v>34</v>
      </c>
      <c r="L10" s="13">
        <v>1</v>
      </c>
      <c r="M10" s="16"/>
      <c r="N10" s="21"/>
      <c r="O10" s="17"/>
      <c r="P10" s="12">
        <v>3</v>
      </c>
      <c r="Q10" s="21" t="s">
        <v>33</v>
      </c>
      <c r="R10" s="17">
        <v>0</v>
      </c>
      <c r="S10" s="12"/>
      <c r="T10" s="10"/>
      <c r="U10" s="13"/>
      <c r="V10" s="14">
        <f t="shared" si="3"/>
        <v>3</v>
      </c>
      <c r="W10" s="14">
        <f t="shared" si="0"/>
        <v>4</v>
      </c>
      <c r="X10" s="14">
        <f t="shared" si="1"/>
        <v>9</v>
      </c>
      <c r="Y10" s="14">
        <f t="shared" si="2"/>
        <v>-5</v>
      </c>
      <c r="Z10" s="15">
        <v>4</v>
      </c>
    </row>
    <row r="11" spans="1:26" ht="24" customHeight="1">
      <c r="A11" s="174" t="str">
        <f>P6</f>
        <v>小竹小SC</v>
      </c>
      <c r="B11" s="175"/>
      <c r="C11" s="176"/>
      <c r="D11" s="12">
        <v>0</v>
      </c>
      <c r="E11" s="10" t="s">
        <v>34</v>
      </c>
      <c r="F11" s="13">
        <v>5</v>
      </c>
      <c r="G11" s="12">
        <v>0</v>
      </c>
      <c r="H11" s="10" t="s">
        <v>34</v>
      </c>
      <c r="I11" s="13">
        <v>4</v>
      </c>
      <c r="J11" s="16">
        <v>0</v>
      </c>
      <c r="K11" s="10" t="s">
        <v>34</v>
      </c>
      <c r="L11" s="17">
        <v>9</v>
      </c>
      <c r="M11" s="16">
        <v>0</v>
      </c>
      <c r="N11" s="10" t="s">
        <v>34</v>
      </c>
      <c r="O11" s="17">
        <v>3</v>
      </c>
      <c r="P11" s="16"/>
      <c r="Q11" s="21"/>
      <c r="R11" s="17"/>
      <c r="S11" s="16"/>
      <c r="T11" s="21"/>
      <c r="U11" s="17"/>
      <c r="V11" s="14">
        <f t="shared" si="3"/>
        <v>0</v>
      </c>
      <c r="W11" s="14">
        <f t="shared" si="0"/>
        <v>0</v>
      </c>
      <c r="X11" s="14">
        <f t="shared" si="1"/>
        <v>21</v>
      </c>
      <c r="Y11" s="14">
        <f t="shared" si="2"/>
        <v>-21</v>
      </c>
      <c r="Z11" s="15">
        <v>5</v>
      </c>
    </row>
    <row r="12" spans="1:26" ht="24" customHeight="1">
      <c r="A12" s="174"/>
      <c r="B12" s="175"/>
      <c r="C12" s="176"/>
      <c r="D12" s="16"/>
      <c r="E12" s="10"/>
      <c r="F12" s="17"/>
      <c r="G12" s="18"/>
      <c r="H12" s="21"/>
      <c r="I12" s="20"/>
      <c r="J12" s="16"/>
      <c r="K12" s="21"/>
      <c r="L12" s="17"/>
      <c r="M12" s="16"/>
      <c r="N12" s="10"/>
      <c r="O12" s="17"/>
      <c r="P12" s="16"/>
      <c r="Q12" s="21"/>
      <c r="R12" s="17"/>
      <c r="S12" s="16"/>
      <c r="T12" s="21"/>
      <c r="U12" s="17"/>
      <c r="V12" s="14" t="s">
        <v>42</v>
      </c>
      <c r="W12" s="14" t="s">
        <v>42</v>
      </c>
      <c r="X12" s="14" t="s">
        <v>42</v>
      </c>
      <c r="Y12" s="14" t="s">
        <v>42</v>
      </c>
      <c r="Z12" s="14" t="s">
        <v>42</v>
      </c>
    </row>
    <row r="13" spans="1:26" ht="26.25" customHeight="1"/>
    <row r="14" spans="1:26" hidden="1"/>
    <row r="15" spans="1:26" ht="15" customHeight="1">
      <c r="A15" s="37"/>
      <c r="B15" s="37"/>
      <c r="C15" s="37"/>
      <c r="D15" s="23" t="s">
        <v>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37"/>
      <c r="W15" s="37"/>
      <c r="X15" s="37"/>
      <c r="Y15" s="37"/>
      <c r="Z15" s="37"/>
    </row>
    <row r="16" spans="1:26" ht="15" customHeight="1">
      <c r="A16" s="182"/>
      <c r="B16" s="182"/>
      <c r="C16" s="182"/>
      <c r="D16" s="24" t="s">
        <v>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42"/>
      <c r="W16" s="42"/>
      <c r="X16" s="42"/>
      <c r="Y16" s="42"/>
      <c r="Z16" s="42"/>
    </row>
    <row r="17" spans="1:26" ht="33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8.25" customHeight="1" thickBot="1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9"/>
      <c r="Y18" s="24"/>
      <c r="Z18" s="24"/>
    </row>
    <row r="19" spans="1:26" ht="15" customHeight="1" thickBot="1">
      <c r="A19" s="4"/>
      <c r="B19" s="4"/>
      <c r="C19" s="165" t="s">
        <v>8</v>
      </c>
      <c r="D19" s="166"/>
      <c r="E19" s="167"/>
      <c r="F19" s="168" t="s">
        <v>9</v>
      </c>
      <c r="G19" s="166"/>
      <c r="H19" s="167"/>
      <c r="I19" s="169" t="s">
        <v>10</v>
      </c>
      <c r="J19" s="170"/>
      <c r="K19" s="171"/>
      <c r="L19" s="172" t="s">
        <v>11</v>
      </c>
      <c r="M19" s="170"/>
      <c r="N19" s="170"/>
      <c r="O19" s="170"/>
      <c r="P19" s="170"/>
      <c r="Q19" s="171"/>
      <c r="R19" s="30"/>
      <c r="S19" s="173" t="s">
        <v>12</v>
      </c>
      <c r="T19" s="170"/>
      <c r="U19" s="170"/>
      <c r="V19" s="170"/>
      <c r="W19" s="170"/>
      <c r="X19" s="40" t="s">
        <v>13</v>
      </c>
      <c r="Y19" s="32" t="s">
        <v>14</v>
      </c>
      <c r="Z19" s="39"/>
    </row>
    <row r="20" spans="1:26" ht="15" customHeight="1">
      <c r="A20" s="75">
        <v>1</v>
      </c>
      <c r="B20" s="76"/>
      <c r="C20" s="143">
        <v>43394</v>
      </c>
      <c r="D20" s="144"/>
      <c r="E20" s="125" t="s">
        <v>36</v>
      </c>
      <c r="F20" s="145">
        <v>0.625</v>
      </c>
      <c r="G20" s="146"/>
      <c r="H20" s="147"/>
      <c r="I20" s="126" t="s">
        <v>16</v>
      </c>
      <c r="J20" s="127"/>
      <c r="K20" s="127"/>
      <c r="L20" s="128" t="s">
        <v>37</v>
      </c>
      <c r="M20" s="129"/>
      <c r="N20" s="130"/>
      <c r="O20" s="140">
        <f>P20+P21</f>
        <v>0</v>
      </c>
      <c r="P20" s="159">
        <v>0</v>
      </c>
      <c r="Q20" s="160"/>
      <c r="R20" s="126" t="s">
        <v>17</v>
      </c>
      <c r="S20" s="161">
        <v>0</v>
      </c>
      <c r="T20" s="162"/>
      <c r="U20" s="74">
        <f>S20+S21</f>
        <v>1</v>
      </c>
      <c r="V20" s="141" t="s">
        <v>19</v>
      </c>
      <c r="W20" s="142"/>
      <c r="X20" s="133" t="s">
        <v>19</v>
      </c>
      <c r="Y20" s="135" t="s">
        <v>38</v>
      </c>
      <c r="Z20" s="137"/>
    </row>
    <row r="21" spans="1:26" s="34" customFormat="1" ht="15" customHeight="1">
      <c r="A21" s="77"/>
      <c r="B21" s="76"/>
      <c r="C21" s="113"/>
      <c r="D21" s="114"/>
      <c r="E21" s="115"/>
      <c r="F21" s="116"/>
      <c r="G21" s="117"/>
      <c r="H21" s="118"/>
      <c r="I21" s="119"/>
      <c r="J21" s="120"/>
      <c r="K21" s="120"/>
      <c r="L21" s="164"/>
      <c r="M21" s="94"/>
      <c r="N21" s="95"/>
      <c r="O21" s="107"/>
      <c r="P21" s="157">
        <v>0</v>
      </c>
      <c r="Q21" s="158"/>
      <c r="R21" s="108"/>
      <c r="S21" s="157">
        <v>1</v>
      </c>
      <c r="T21" s="158"/>
      <c r="U21" s="108"/>
      <c r="V21" s="111"/>
      <c r="W21" s="112"/>
      <c r="X21" s="134"/>
      <c r="Y21" s="136"/>
      <c r="Z21" s="137"/>
    </row>
    <row r="22" spans="1:26" ht="15" customHeight="1">
      <c r="A22" s="75">
        <v>2</v>
      </c>
      <c r="B22" s="76"/>
      <c r="C22" s="100">
        <v>42664</v>
      </c>
      <c r="D22" s="101"/>
      <c r="E22" s="102" t="s">
        <v>36</v>
      </c>
      <c r="F22" s="103">
        <v>0.625</v>
      </c>
      <c r="G22" s="104"/>
      <c r="H22" s="105"/>
      <c r="I22" s="74" t="s">
        <v>16</v>
      </c>
      <c r="J22" s="106"/>
      <c r="K22" s="106"/>
      <c r="L22" s="65" t="s">
        <v>28</v>
      </c>
      <c r="M22" s="66"/>
      <c r="N22" s="67"/>
      <c r="O22" s="71">
        <f>P22+P23</f>
        <v>4</v>
      </c>
      <c r="P22" s="72">
        <v>1</v>
      </c>
      <c r="Q22" s="73"/>
      <c r="R22" s="74" t="s">
        <v>17</v>
      </c>
      <c r="S22" s="72">
        <v>0</v>
      </c>
      <c r="T22" s="73"/>
      <c r="U22" s="74">
        <f>S22+S23</f>
        <v>0</v>
      </c>
      <c r="V22" s="43" t="s">
        <v>18</v>
      </c>
      <c r="W22" s="44"/>
      <c r="X22" s="152" t="s">
        <v>28</v>
      </c>
      <c r="Y22" s="148" t="s">
        <v>18</v>
      </c>
      <c r="Z22" s="137"/>
    </row>
    <row r="23" spans="1:26" ht="15" customHeight="1">
      <c r="A23" s="77"/>
      <c r="B23" s="76"/>
      <c r="C23" s="113"/>
      <c r="D23" s="114"/>
      <c r="E23" s="115"/>
      <c r="F23" s="116"/>
      <c r="G23" s="117"/>
      <c r="H23" s="118"/>
      <c r="I23" s="119"/>
      <c r="J23" s="120"/>
      <c r="K23" s="120"/>
      <c r="L23" s="121"/>
      <c r="M23" s="122"/>
      <c r="N23" s="123"/>
      <c r="O23" s="107"/>
      <c r="P23" s="98">
        <v>3</v>
      </c>
      <c r="Q23" s="99"/>
      <c r="R23" s="108"/>
      <c r="S23" s="98">
        <v>0</v>
      </c>
      <c r="T23" s="99"/>
      <c r="U23" s="108"/>
      <c r="V23" s="111"/>
      <c r="W23" s="112"/>
      <c r="X23" s="134"/>
      <c r="Y23" s="136"/>
      <c r="Z23" s="137"/>
    </row>
    <row r="24" spans="1:26" ht="15" customHeight="1">
      <c r="A24" s="75">
        <v>3</v>
      </c>
      <c r="B24" s="76"/>
      <c r="C24" s="100">
        <v>42664</v>
      </c>
      <c r="D24" s="101"/>
      <c r="E24" s="102" t="s">
        <v>36</v>
      </c>
      <c r="F24" s="103">
        <v>0.65972222222222221</v>
      </c>
      <c r="G24" s="104"/>
      <c r="H24" s="105"/>
      <c r="I24" s="56" t="s">
        <v>16</v>
      </c>
      <c r="J24" s="90"/>
      <c r="K24" s="90"/>
      <c r="L24" s="65" t="s">
        <v>38</v>
      </c>
      <c r="M24" s="66"/>
      <c r="N24" s="67"/>
      <c r="O24" s="71">
        <f>P24+P25</f>
        <v>1</v>
      </c>
      <c r="P24" s="72">
        <v>0</v>
      </c>
      <c r="Q24" s="73"/>
      <c r="R24" s="74" t="s">
        <v>17</v>
      </c>
      <c r="S24" s="72">
        <v>4</v>
      </c>
      <c r="T24" s="73"/>
      <c r="U24" s="74">
        <f>S24+S25</f>
        <v>5</v>
      </c>
      <c r="V24" s="131" t="s">
        <v>28</v>
      </c>
      <c r="W24" s="132"/>
      <c r="X24" s="152" t="s">
        <v>38</v>
      </c>
      <c r="Y24" s="148" t="s">
        <v>28</v>
      </c>
      <c r="Z24" s="137"/>
    </row>
    <row r="25" spans="1:26" ht="15" customHeight="1">
      <c r="A25" s="77"/>
      <c r="B25" s="76"/>
      <c r="C25" s="113"/>
      <c r="D25" s="114"/>
      <c r="E25" s="115"/>
      <c r="F25" s="116"/>
      <c r="G25" s="117"/>
      <c r="H25" s="118"/>
      <c r="I25" s="119"/>
      <c r="J25" s="120"/>
      <c r="K25" s="120"/>
      <c r="L25" s="121"/>
      <c r="M25" s="122"/>
      <c r="N25" s="123"/>
      <c r="O25" s="107"/>
      <c r="P25" s="98">
        <v>1</v>
      </c>
      <c r="Q25" s="99"/>
      <c r="R25" s="108"/>
      <c r="S25" s="98">
        <v>1</v>
      </c>
      <c r="T25" s="99"/>
      <c r="U25" s="108"/>
      <c r="V25" s="108"/>
      <c r="W25" s="124"/>
      <c r="X25" s="134"/>
      <c r="Y25" s="136"/>
      <c r="Z25" s="137"/>
    </row>
    <row r="26" spans="1:26" ht="15" customHeight="1">
      <c r="A26" s="75">
        <v>4</v>
      </c>
      <c r="B26" s="76"/>
      <c r="C26" s="100">
        <v>42664</v>
      </c>
      <c r="D26" s="101"/>
      <c r="E26" s="102" t="s">
        <v>36</v>
      </c>
      <c r="F26" s="103">
        <v>0.65972222222222221</v>
      </c>
      <c r="G26" s="104"/>
      <c r="H26" s="105"/>
      <c r="I26" s="74" t="s">
        <v>16</v>
      </c>
      <c r="J26" s="106"/>
      <c r="K26" s="106"/>
      <c r="L26" s="65" t="s">
        <v>19</v>
      </c>
      <c r="M26" s="66"/>
      <c r="N26" s="67"/>
      <c r="O26" s="74">
        <f>P26+P27</f>
        <v>9</v>
      </c>
      <c r="P26" s="72">
        <v>4</v>
      </c>
      <c r="Q26" s="73"/>
      <c r="R26" s="74" t="s">
        <v>17</v>
      </c>
      <c r="S26" s="72">
        <v>0</v>
      </c>
      <c r="T26" s="73"/>
      <c r="U26" s="71">
        <f>S26+S27</f>
        <v>0</v>
      </c>
      <c r="V26" s="74" t="s">
        <v>18</v>
      </c>
      <c r="W26" s="132"/>
      <c r="X26" s="155" t="s">
        <v>18</v>
      </c>
      <c r="Y26" s="148" t="s">
        <v>19</v>
      </c>
      <c r="Z26" s="137"/>
    </row>
    <row r="27" spans="1:26" ht="15" customHeight="1" thickBot="1">
      <c r="A27" s="77"/>
      <c r="B27" s="76"/>
      <c r="C27" s="80"/>
      <c r="D27" s="81"/>
      <c r="E27" s="83"/>
      <c r="F27" s="87"/>
      <c r="G27" s="88"/>
      <c r="H27" s="89"/>
      <c r="I27" s="91"/>
      <c r="J27" s="92"/>
      <c r="K27" s="92"/>
      <c r="L27" s="68"/>
      <c r="M27" s="69"/>
      <c r="N27" s="70"/>
      <c r="O27" s="57"/>
      <c r="P27" s="54">
        <v>5</v>
      </c>
      <c r="Q27" s="55"/>
      <c r="R27" s="57"/>
      <c r="S27" s="54">
        <v>0</v>
      </c>
      <c r="T27" s="55"/>
      <c r="U27" s="61"/>
      <c r="V27" s="57"/>
      <c r="W27" s="64"/>
      <c r="X27" s="156"/>
      <c r="Y27" s="149"/>
      <c r="Z27" s="137"/>
    </row>
    <row r="28" spans="1:26" ht="15" customHeight="1">
      <c r="A28" s="75">
        <v>5</v>
      </c>
      <c r="B28" s="76"/>
      <c r="C28" s="143">
        <v>43427</v>
      </c>
      <c r="D28" s="144"/>
      <c r="E28" s="125" t="s">
        <v>45</v>
      </c>
      <c r="F28" s="145">
        <v>0.65972222222222221</v>
      </c>
      <c r="G28" s="146"/>
      <c r="H28" s="147"/>
      <c r="I28" s="238" t="s">
        <v>46</v>
      </c>
      <c r="J28" s="239"/>
      <c r="K28" s="239"/>
      <c r="L28" s="128" t="s">
        <v>44</v>
      </c>
      <c r="M28" s="240"/>
      <c r="N28" s="241"/>
      <c r="O28" s="140">
        <f>P28+P29</f>
        <v>3</v>
      </c>
      <c r="P28" s="138">
        <v>2</v>
      </c>
      <c r="Q28" s="236"/>
      <c r="R28" s="126" t="s">
        <v>17</v>
      </c>
      <c r="S28" s="138">
        <v>0</v>
      </c>
      <c r="T28" s="236"/>
      <c r="U28" s="126">
        <f>S28+S29</f>
        <v>0</v>
      </c>
      <c r="V28" s="126" t="s">
        <v>18</v>
      </c>
      <c r="W28" s="237"/>
      <c r="X28" s="234" t="s">
        <v>47</v>
      </c>
      <c r="Y28" s="235"/>
      <c r="Z28" s="137"/>
    </row>
    <row r="29" spans="1:26" ht="15" customHeight="1" thickBot="1">
      <c r="A29" s="77"/>
      <c r="B29" s="76"/>
      <c r="C29" s="195"/>
      <c r="D29" s="196"/>
      <c r="E29" s="197"/>
      <c r="F29" s="198"/>
      <c r="G29" s="199"/>
      <c r="H29" s="200"/>
      <c r="I29" s="203"/>
      <c r="J29" s="204"/>
      <c r="K29" s="204"/>
      <c r="L29" s="185"/>
      <c r="M29" s="186"/>
      <c r="N29" s="187"/>
      <c r="O29" s="188"/>
      <c r="P29" s="54">
        <v>1</v>
      </c>
      <c r="Q29" s="55"/>
      <c r="R29" s="190"/>
      <c r="S29" s="54">
        <v>0</v>
      </c>
      <c r="T29" s="55"/>
      <c r="U29" s="190"/>
      <c r="V29" s="190"/>
      <c r="W29" s="227"/>
      <c r="X29" s="233"/>
      <c r="Y29" s="229"/>
      <c r="Z29" s="137"/>
    </row>
    <row r="30" spans="1:26" ht="15" customHeight="1">
      <c r="A30" s="75">
        <v>6</v>
      </c>
      <c r="B30" s="76"/>
      <c r="C30" s="78">
        <v>43449</v>
      </c>
      <c r="D30" s="79"/>
      <c r="E30" s="82" t="s">
        <v>48</v>
      </c>
      <c r="F30" s="84">
        <v>0.35416666666666669</v>
      </c>
      <c r="G30" s="85"/>
      <c r="H30" s="86"/>
      <c r="I30" s="56" t="s">
        <v>30</v>
      </c>
      <c r="J30" s="90"/>
      <c r="K30" s="90"/>
      <c r="L30" s="93" t="s">
        <v>19</v>
      </c>
      <c r="M30" s="221"/>
      <c r="N30" s="222"/>
      <c r="O30" s="60">
        <v>1</v>
      </c>
      <c r="P30" s="58"/>
      <c r="Q30" s="206"/>
      <c r="R30" s="56" t="s">
        <v>17</v>
      </c>
      <c r="S30" s="58"/>
      <c r="T30" s="206"/>
      <c r="U30" s="56">
        <f>S30+S31</f>
        <v>0</v>
      </c>
      <c r="V30" s="109" t="s">
        <v>28</v>
      </c>
      <c r="W30" s="208"/>
      <c r="X30" s="191" t="s">
        <v>41</v>
      </c>
      <c r="Y30" s="193" t="s">
        <v>42</v>
      </c>
      <c r="Z30" s="137"/>
    </row>
    <row r="31" spans="1:26" ht="15" customHeight="1">
      <c r="A31" s="77"/>
      <c r="B31" s="76"/>
      <c r="C31" s="211"/>
      <c r="D31" s="212"/>
      <c r="E31" s="213"/>
      <c r="F31" s="214"/>
      <c r="G31" s="215"/>
      <c r="H31" s="216"/>
      <c r="I31" s="119"/>
      <c r="J31" s="120"/>
      <c r="K31" s="120"/>
      <c r="L31" s="223"/>
      <c r="M31" s="224"/>
      <c r="N31" s="225"/>
      <c r="O31" s="207"/>
      <c r="P31" s="98"/>
      <c r="Q31" s="99"/>
      <c r="R31" s="205"/>
      <c r="S31" s="98"/>
      <c r="T31" s="99"/>
      <c r="U31" s="205"/>
      <c r="V31" s="209"/>
      <c r="W31" s="210"/>
      <c r="X31" s="192"/>
      <c r="Y31" s="194"/>
      <c r="Z31" s="137"/>
    </row>
    <row r="32" spans="1:26" s="38" customFormat="1" ht="15" customHeight="1">
      <c r="A32" s="75">
        <v>7</v>
      </c>
      <c r="B32" s="76"/>
      <c r="C32" s="78">
        <v>43449</v>
      </c>
      <c r="D32" s="79"/>
      <c r="E32" s="82" t="s">
        <v>48</v>
      </c>
      <c r="F32" s="84">
        <v>0.3888888888888889</v>
      </c>
      <c r="G32" s="85"/>
      <c r="H32" s="86"/>
      <c r="I32" s="217" t="s">
        <v>49</v>
      </c>
      <c r="J32" s="218"/>
      <c r="K32" s="218"/>
      <c r="L32" s="93" t="s">
        <v>19</v>
      </c>
      <c r="M32" s="221"/>
      <c r="N32" s="222"/>
      <c r="O32" s="60">
        <f t="shared" ref="O32" si="4">P32+P33</f>
        <v>0</v>
      </c>
      <c r="P32" s="58"/>
      <c r="Q32" s="206"/>
      <c r="R32" s="56" t="s">
        <v>17</v>
      </c>
      <c r="S32" s="58"/>
      <c r="T32" s="206"/>
      <c r="U32" s="56">
        <v>4</v>
      </c>
      <c r="V32" s="62" t="s">
        <v>41</v>
      </c>
      <c r="W32" s="230"/>
      <c r="X32" s="191" t="s">
        <v>28</v>
      </c>
      <c r="Y32" s="193" t="s">
        <v>42</v>
      </c>
      <c r="Z32" s="137"/>
    </row>
    <row r="33" spans="1:26" ht="15" customHeight="1">
      <c r="A33" s="77"/>
      <c r="B33" s="76"/>
      <c r="C33" s="211"/>
      <c r="D33" s="212"/>
      <c r="E33" s="213"/>
      <c r="F33" s="214"/>
      <c r="G33" s="215"/>
      <c r="H33" s="216"/>
      <c r="I33" s="219"/>
      <c r="J33" s="220"/>
      <c r="K33" s="220"/>
      <c r="L33" s="223"/>
      <c r="M33" s="224"/>
      <c r="N33" s="225"/>
      <c r="O33" s="207"/>
      <c r="P33" s="98"/>
      <c r="Q33" s="99"/>
      <c r="R33" s="205"/>
      <c r="S33" s="98"/>
      <c r="T33" s="99"/>
      <c r="U33" s="205"/>
      <c r="V33" s="205"/>
      <c r="W33" s="231"/>
      <c r="X33" s="192"/>
      <c r="Y33" s="194"/>
      <c r="Z33" s="137"/>
    </row>
    <row r="34" spans="1:26" s="34" customFormat="1" ht="15" customHeight="1">
      <c r="A34" s="75">
        <v>8</v>
      </c>
      <c r="B34" s="76"/>
      <c r="C34" s="100">
        <v>43449</v>
      </c>
      <c r="D34" s="101"/>
      <c r="E34" s="102" t="s">
        <v>48</v>
      </c>
      <c r="F34" s="103">
        <v>0.4236111111111111</v>
      </c>
      <c r="G34" s="104"/>
      <c r="H34" s="105"/>
      <c r="I34" s="201" t="s">
        <v>49</v>
      </c>
      <c r="J34" s="202"/>
      <c r="K34" s="202"/>
      <c r="L34" s="65" t="s">
        <v>28</v>
      </c>
      <c r="M34" s="183"/>
      <c r="N34" s="184"/>
      <c r="O34" s="71">
        <v>1</v>
      </c>
      <c r="P34" s="72"/>
      <c r="Q34" s="189"/>
      <c r="R34" s="74" t="s">
        <v>17</v>
      </c>
      <c r="S34" s="72"/>
      <c r="T34" s="189"/>
      <c r="U34" s="74">
        <v>7</v>
      </c>
      <c r="V34" s="131" t="s">
        <v>41</v>
      </c>
      <c r="W34" s="226"/>
      <c r="X34" s="232" t="s">
        <v>19</v>
      </c>
      <c r="Y34" s="228" t="s">
        <v>42</v>
      </c>
      <c r="Z34" s="137"/>
    </row>
    <row r="35" spans="1:26" ht="15" customHeight="1" thickBot="1">
      <c r="A35" s="77"/>
      <c r="B35" s="76"/>
      <c r="C35" s="195"/>
      <c r="D35" s="196"/>
      <c r="E35" s="197"/>
      <c r="F35" s="198"/>
      <c r="G35" s="199"/>
      <c r="H35" s="200"/>
      <c r="I35" s="203"/>
      <c r="J35" s="204"/>
      <c r="K35" s="204"/>
      <c r="L35" s="185"/>
      <c r="M35" s="186"/>
      <c r="N35" s="187"/>
      <c r="O35" s="188"/>
      <c r="P35" s="54"/>
      <c r="Q35" s="55"/>
      <c r="R35" s="190"/>
      <c r="S35" s="54"/>
      <c r="T35" s="55"/>
      <c r="U35" s="190"/>
      <c r="V35" s="190"/>
      <c r="W35" s="227"/>
      <c r="X35" s="233"/>
      <c r="Y35" s="229"/>
      <c r="Z35" s="137"/>
    </row>
    <row r="36" spans="1:26" ht="15" customHeight="1">
      <c r="A36" s="75">
        <v>9</v>
      </c>
      <c r="B36" s="76"/>
      <c r="C36" s="78">
        <v>43456</v>
      </c>
      <c r="D36" s="79"/>
      <c r="E36" s="82" t="s">
        <v>48</v>
      </c>
      <c r="F36" s="84">
        <v>0.39583333333333331</v>
      </c>
      <c r="G36" s="85"/>
      <c r="H36" s="86"/>
      <c r="I36" s="217" t="s">
        <v>50</v>
      </c>
      <c r="J36" s="218"/>
      <c r="K36" s="218"/>
      <c r="L36" s="93" t="s">
        <v>41</v>
      </c>
      <c r="M36" s="221"/>
      <c r="N36" s="222"/>
      <c r="O36" s="56">
        <f>P36+P37</f>
        <v>3</v>
      </c>
      <c r="P36" s="58">
        <v>3</v>
      </c>
      <c r="Q36" s="206"/>
      <c r="R36" s="56" t="s">
        <v>17</v>
      </c>
      <c r="S36" s="58">
        <v>0</v>
      </c>
      <c r="T36" s="206"/>
      <c r="U36" s="60">
        <f>S36+S37</f>
        <v>0</v>
      </c>
      <c r="V36" s="109" t="s">
        <v>38</v>
      </c>
      <c r="W36" s="208"/>
      <c r="X36" s="191" t="s">
        <v>18</v>
      </c>
      <c r="Y36" s="193" t="s">
        <v>42</v>
      </c>
      <c r="Z36" s="137"/>
    </row>
    <row r="37" spans="1:26" ht="15" customHeight="1">
      <c r="A37" s="77"/>
      <c r="B37" s="76"/>
      <c r="C37" s="211"/>
      <c r="D37" s="212"/>
      <c r="E37" s="213"/>
      <c r="F37" s="214"/>
      <c r="G37" s="215"/>
      <c r="H37" s="216"/>
      <c r="I37" s="219"/>
      <c r="J37" s="220"/>
      <c r="K37" s="220"/>
      <c r="L37" s="223"/>
      <c r="M37" s="224"/>
      <c r="N37" s="225"/>
      <c r="O37" s="205"/>
      <c r="P37" s="98">
        <v>0</v>
      </c>
      <c r="Q37" s="99"/>
      <c r="R37" s="205"/>
      <c r="S37" s="98">
        <v>0</v>
      </c>
      <c r="T37" s="99"/>
      <c r="U37" s="207"/>
      <c r="V37" s="209"/>
      <c r="W37" s="210"/>
      <c r="X37" s="192"/>
      <c r="Y37" s="194"/>
      <c r="Z37" s="137"/>
    </row>
    <row r="38" spans="1:26" ht="15" customHeight="1">
      <c r="A38" s="75">
        <v>10</v>
      </c>
      <c r="B38" s="76"/>
      <c r="C38" s="100">
        <v>43456</v>
      </c>
      <c r="D38" s="101"/>
      <c r="E38" s="102" t="s">
        <v>48</v>
      </c>
      <c r="F38" s="103">
        <v>0.43055555555555558</v>
      </c>
      <c r="G38" s="104"/>
      <c r="H38" s="105"/>
      <c r="I38" s="201" t="s">
        <v>50</v>
      </c>
      <c r="J38" s="202"/>
      <c r="K38" s="202"/>
      <c r="L38" s="65" t="s">
        <v>41</v>
      </c>
      <c r="M38" s="183"/>
      <c r="N38" s="184"/>
      <c r="O38" s="71">
        <f>P38+P39</f>
        <v>5</v>
      </c>
      <c r="P38" s="72">
        <v>5</v>
      </c>
      <c r="Q38" s="189"/>
      <c r="R38" s="74" t="s">
        <v>17</v>
      </c>
      <c r="S38" s="72">
        <v>0</v>
      </c>
      <c r="T38" s="189"/>
      <c r="U38" s="74">
        <f>S38+S39</f>
        <v>0</v>
      </c>
      <c r="V38" s="131" t="s">
        <v>18</v>
      </c>
      <c r="W38" s="226"/>
      <c r="X38" s="47" t="s">
        <v>38</v>
      </c>
      <c r="Y38" s="49" t="s">
        <v>42</v>
      </c>
      <c r="Z38" s="53"/>
    </row>
    <row r="39" spans="1:26" ht="15" customHeight="1" thickBot="1">
      <c r="A39" s="77"/>
      <c r="B39" s="76"/>
      <c r="C39" s="195"/>
      <c r="D39" s="196"/>
      <c r="E39" s="197"/>
      <c r="F39" s="198"/>
      <c r="G39" s="199"/>
      <c r="H39" s="200"/>
      <c r="I39" s="203"/>
      <c r="J39" s="204"/>
      <c r="K39" s="204"/>
      <c r="L39" s="185"/>
      <c r="M39" s="186"/>
      <c r="N39" s="187"/>
      <c r="O39" s="188"/>
      <c r="P39" s="54">
        <v>0</v>
      </c>
      <c r="Q39" s="55"/>
      <c r="R39" s="190"/>
      <c r="S39" s="54">
        <v>0</v>
      </c>
      <c r="T39" s="55"/>
      <c r="U39" s="190"/>
      <c r="V39" s="190"/>
      <c r="W39" s="227"/>
      <c r="X39" s="48"/>
      <c r="Y39" s="50"/>
      <c r="Z39" s="53"/>
    </row>
  </sheetData>
  <mergeCells count="190">
    <mergeCell ref="A2:Z2"/>
    <mergeCell ref="A6:C6"/>
    <mergeCell ref="D6:F6"/>
    <mergeCell ref="G6:I6"/>
    <mergeCell ref="J6:L6"/>
    <mergeCell ref="M6:O6"/>
    <mergeCell ref="P6:R6"/>
    <mergeCell ref="S6:U6"/>
    <mergeCell ref="A16:C16"/>
    <mergeCell ref="C19:E19"/>
    <mergeCell ref="F19:H19"/>
    <mergeCell ref="I19:K19"/>
    <mergeCell ref="L19:Q19"/>
    <mergeCell ref="S19:W19"/>
    <mergeCell ref="A7:C7"/>
    <mergeCell ref="A8:C8"/>
    <mergeCell ref="A9:C9"/>
    <mergeCell ref="A10:C10"/>
    <mergeCell ref="A11:C11"/>
    <mergeCell ref="A12:C12"/>
    <mergeCell ref="X20:X21"/>
    <mergeCell ref="Y20:Y21"/>
    <mergeCell ref="Z20:Z21"/>
    <mergeCell ref="P21:Q21"/>
    <mergeCell ref="S21:T21"/>
    <mergeCell ref="A22:B23"/>
    <mergeCell ref="C22:D23"/>
    <mergeCell ref="E22:E23"/>
    <mergeCell ref="F22:H23"/>
    <mergeCell ref="I22:K23"/>
    <mergeCell ref="O20:O21"/>
    <mergeCell ref="P20:Q20"/>
    <mergeCell ref="R20:R21"/>
    <mergeCell ref="S20:T20"/>
    <mergeCell ref="U20:U21"/>
    <mergeCell ref="V20:W21"/>
    <mergeCell ref="A20:B21"/>
    <mergeCell ref="C20:D21"/>
    <mergeCell ref="E20:E21"/>
    <mergeCell ref="F20:H21"/>
    <mergeCell ref="I20:K21"/>
    <mergeCell ref="L20:N21"/>
    <mergeCell ref="V22:W23"/>
    <mergeCell ref="X22:X23"/>
    <mergeCell ref="Y22:Y23"/>
    <mergeCell ref="Z22:Z23"/>
    <mergeCell ref="P23:Q23"/>
    <mergeCell ref="S23:T23"/>
    <mergeCell ref="L22:N23"/>
    <mergeCell ref="O22:O23"/>
    <mergeCell ref="P22:Q22"/>
    <mergeCell ref="R22:R23"/>
    <mergeCell ref="S22:T22"/>
    <mergeCell ref="U22:U23"/>
    <mergeCell ref="X24:X25"/>
    <mergeCell ref="Y24:Y25"/>
    <mergeCell ref="Z24:Z25"/>
    <mergeCell ref="P25:Q25"/>
    <mergeCell ref="S25:T25"/>
    <mergeCell ref="A26:B27"/>
    <mergeCell ref="C26:D27"/>
    <mergeCell ref="E26:E27"/>
    <mergeCell ref="F26:H27"/>
    <mergeCell ref="I26:K27"/>
    <mergeCell ref="O24:O25"/>
    <mergeCell ref="P24:Q24"/>
    <mergeCell ref="R24:R25"/>
    <mergeCell ref="S24:T24"/>
    <mergeCell ref="U24:U25"/>
    <mergeCell ref="V24:W25"/>
    <mergeCell ref="A24:B25"/>
    <mergeCell ref="C24:D25"/>
    <mergeCell ref="E24:E25"/>
    <mergeCell ref="F24:H25"/>
    <mergeCell ref="I24:K25"/>
    <mergeCell ref="L24:N25"/>
    <mergeCell ref="V26:W27"/>
    <mergeCell ref="X26:X27"/>
    <mergeCell ref="Y26:Y27"/>
    <mergeCell ref="Z26:Z27"/>
    <mergeCell ref="P27:Q27"/>
    <mergeCell ref="S27:T27"/>
    <mergeCell ref="L26:N27"/>
    <mergeCell ref="O26:O27"/>
    <mergeCell ref="P26:Q26"/>
    <mergeCell ref="R26:R27"/>
    <mergeCell ref="S26:T26"/>
    <mergeCell ref="U26:U27"/>
    <mergeCell ref="X28:X29"/>
    <mergeCell ref="Y28:Y29"/>
    <mergeCell ref="Z28:Z29"/>
    <mergeCell ref="P29:Q29"/>
    <mergeCell ref="S29:T29"/>
    <mergeCell ref="A30:B31"/>
    <mergeCell ref="C30:D31"/>
    <mergeCell ref="E30:E31"/>
    <mergeCell ref="F30:H31"/>
    <mergeCell ref="I30:K31"/>
    <mergeCell ref="O28:O29"/>
    <mergeCell ref="P28:Q28"/>
    <mergeCell ref="R28:R29"/>
    <mergeCell ref="S28:T28"/>
    <mergeCell ref="U28:U29"/>
    <mergeCell ref="V28:W29"/>
    <mergeCell ref="A28:B29"/>
    <mergeCell ref="C28:D29"/>
    <mergeCell ref="E28:E29"/>
    <mergeCell ref="F28:H29"/>
    <mergeCell ref="I28:K29"/>
    <mergeCell ref="L28:N29"/>
    <mergeCell ref="V30:W31"/>
    <mergeCell ref="X30:X31"/>
    <mergeCell ref="Y30:Y31"/>
    <mergeCell ref="Z30:Z31"/>
    <mergeCell ref="P31:Q31"/>
    <mergeCell ref="S31:T31"/>
    <mergeCell ref="L30:N31"/>
    <mergeCell ref="O30:O31"/>
    <mergeCell ref="P30:Q30"/>
    <mergeCell ref="R30:R31"/>
    <mergeCell ref="S30:T30"/>
    <mergeCell ref="U30:U31"/>
    <mergeCell ref="X32:X33"/>
    <mergeCell ref="Y32:Y33"/>
    <mergeCell ref="Z32:Z33"/>
    <mergeCell ref="P33:Q33"/>
    <mergeCell ref="S33:T33"/>
    <mergeCell ref="A34:B35"/>
    <mergeCell ref="C34:D35"/>
    <mergeCell ref="E34:E35"/>
    <mergeCell ref="F34:H35"/>
    <mergeCell ref="I34:K35"/>
    <mergeCell ref="O32:O33"/>
    <mergeCell ref="P32:Q32"/>
    <mergeCell ref="R32:R33"/>
    <mergeCell ref="S32:T32"/>
    <mergeCell ref="U32:U33"/>
    <mergeCell ref="V32:W33"/>
    <mergeCell ref="A32:B33"/>
    <mergeCell ref="C32:D33"/>
    <mergeCell ref="E32:E33"/>
    <mergeCell ref="F32:H33"/>
    <mergeCell ref="I32:K33"/>
    <mergeCell ref="L32:N33"/>
    <mergeCell ref="V34:W35"/>
    <mergeCell ref="X34:X35"/>
    <mergeCell ref="Y34:Y35"/>
    <mergeCell ref="Z34:Z35"/>
    <mergeCell ref="P35:Q35"/>
    <mergeCell ref="S35:T35"/>
    <mergeCell ref="L34:N35"/>
    <mergeCell ref="O34:O35"/>
    <mergeCell ref="P34:Q34"/>
    <mergeCell ref="R34:R35"/>
    <mergeCell ref="S34:T34"/>
    <mergeCell ref="U34:U35"/>
    <mergeCell ref="X36:X37"/>
    <mergeCell ref="Y36:Y37"/>
    <mergeCell ref="Z36:Z37"/>
    <mergeCell ref="P37:Q37"/>
    <mergeCell ref="S37:T37"/>
    <mergeCell ref="A38:B39"/>
    <mergeCell ref="C38:D39"/>
    <mergeCell ref="E38:E39"/>
    <mergeCell ref="F38:H39"/>
    <mergeCell ref="I38:K39"/>
    <mergeCell ref="O36:O37"/>
    <mergeCell ref="P36:Q36"/>
    <mergeCell ref="R36:R37"/>
    <mergeCell ref="S36:T36"/>
    <mergeCell ref="U36:U37"/>
    <mergeCell ref="V36:W37"/>
    <mergeCell ref="A36:B37"/>
    <mergeCell ref="C36:D37"/>
    <mergeCell ref="E36:E37"/>
    <mergeCell ref="F36:H37"/>
    <mergeCell ref="I36:K37"/>
    <mergeCell ref="L36:N37"/>
    <mergeCell ref="V38:W39"/>
    <mergeCell ref="X38:X39"/>
    <mergeCell ref="Y38:Y39"/>
    <mergeCell ref="Z38:Z39"/>
    <mergeCell ref="P39:Q39"/>
    <mergeCell ref="S39:T39"/>
    <mergeCell ref="L38:N39"/>
    <mergeCell ref="O38:O39"/>
    <mergeCell ref="P38:Q38"/>
    <mergeCell ref="R38:R39"/>
    <mergeCell ref="S38:T38"/>
    <mergeCell ref="U38:U39"/>
  </mergeCells>
  <phoneticPr fontId="3"/>
  <pageMargins left="0.23622047244094491" right="3.937007874015748E-2" top="0.35433070866141736" bottom="0.35433070866141736" header="0.31496062992125984" footer="0.31496062992125984"/>
  <pageSetup paperSize="9" scale="8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3年育成星取り表</vt:lpstr>
      <vt:lpstr>2年育成星取り表</vt:lpstr>
      <vt:lpstr>2年育成星取り表!Print_Area</vt:lpstr>
      <vt:lpstr>3年育成星取り表!Print_Area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吉川潤一</dc:creator>
  <cp:lastModifiedBy>吉川潤一</cp:lastModifiedBy>
  <cp:lastPrinted>2018-12-22T08:03:08Z</cp:lastPrinted>
  <dcterms:created xsi:type="dcterms:W3CDTF">2018-09-25T11:23:46Z</dcterms:created>
  <dcterms:modified xsi:type="dcterms:W3CDTF">2018-12-22T08:03:46Z</dcterms:modified>
</cp:coreProperties>
</file>